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MERY\FILE MERI 2025\PERENCANAAN\LAPORAN EVALUASI INSPEKTORAT TW I 2025\"/>
    </mc:Choice>
  </mc:AlternateContent>
  <xr:revisionPtr revIDLastSave="0" documentId="13_ncr:1_{4E45FC6B-ED7F-4FE1-AECE-95304CF387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KT 2025" sheetId="29" r:id="rId1"/>
  </sheets>
  <externalReferences>
    <externalReference r:id="rId2"/>
    <externalReference r:id="rId3"/>
    <externalReference r:id="rId4"/>
  </externalReferences>
  <definedNames>
    <definedName name="f.7">[1]RKPD!$B$3:$M$1048576</definedName>
    <definedName name="KUA">'[2]KUA-PPAS'!$B$3:$K$104</definedName>
    <definedName name="_xlnm.Print_Area" localSheetId="0">'RKT 2025'!$A$1:$L$108</definedName>
    <definedName name="RKA">[2]RKA!$B$4:$N$1048576</definedName>
    <definedName name="RKPD">[2]RKPD!$B$3:$M$1048576</definedName>
    <definedName name="RPJMD">'[2]Program RPJMD_pokok'!$B$3:$P$61</definedName>
    <definedName name="RPJMD2">'[2]Program RPJMD_revisi'!$B$3:$O$1048576</definedName>
    <definedName name="RR">'[3]Program RPJMD_revisi'!$B$3:$O$1048576</definedName>
  </definedNames>
  <calcPr calcId="181029"/>
</workbook>
</file>

<file path=xl/calcChain.xml><?xml version="1.0" encoding="utf-8"?>
<calcChain xmlns="http://schemas.openxmlformats.org/spreadsheetml/2006/main">
  <c r="K98" i="29" l="1"/>
  <c r="G87" i="29"/>
  <c r="G80" i="29"/>
  <c r="G77" i="29"/>
  <c r="G66" i="29"/>
  <c r="G64" i="29"/>
  <c r="G61" i="29"/>
  <c r="G55" i="29"/>
  <c r="G51" i="29"/>
  <c r="G45" i="29"/>
  <c r="G42" i="29" s="1"/>
  <c r="G39" i="29"/>
  <c r="G36" i="29" s="1"/>
  <c r="G30" i="29"/>
  <c r="G25" i="29"/>
  <c r="G20" i="29" s="1"/>
  <c r="G17" i="29"/>
  <c r="G14" i="29" s="1"/>
  <c r="G11" i="29"/>
  <c r="G8" i="29" s="1"/>
  <c r="G49" i="29" l="1"/>
</calcChain>
</file>

<file path=xl/sharedStrings.xml><?xml version="1.0" encoding="utf-8"?>
<sst xmlns="http://schemas.openxmlformats.org/spreadsheetml/2006/main" count="224" uniqueCount="166">
  <si>
    <t>KANTOR CAMAT MANGKUTANA TAHUN 2025</t>
  </si>
  <si>
    <t>No</t>
  </si>
  <si>
    <t>SASARAN</t>
  </si>
  <si>
    <t>INDIKATOR SASARAN</t>
  </si>
  <si>
    <t>TARGET</t>
  </si>
  <si>
    <t>PROGRAM/KEGIATAN</t>
  </si>
  <si>
    <t>INDIKATOR PROGRAM</t>
  </si>
  <si>
    <t>ANGGARAN</t>
  </si>
  <si>
    <t>SUB KEGIATAN</t>
  </si>
  <si>
    <t xml:space="preserve">INDIKATOR SUB KEGIATAN </t>
  </si>
  <si>
    <t xml:space="preserve">TARGET </t>
  </si>
  <si>
    <t>ANGGARAN (Rp)</t>
  </si>
  <si>
    <t>Meningkatnya Kemampuan Pelayanan Publik Penyelenggaraan Urusan Pemerintahan Kecamatan</t>
  </si>
  <si>
    <t>Indeks Kepuasan Masyarakat (IKM)</t>
  </si>
  <si>
    <t>PROGRAM PENYELENGGARAAN PEMERINTAHAN DAN PELAYANAN PUBLIK</t>
  </si>
  <si>
    <t>Persentase capaian kinerja peningkatan penyelenggaraan pemerintahan dan pelayanan publik ('%)</t>
  </si>
  <si>
    <t>Kegiatan Pelaksanaan Urusan Pemerintahan yang Dilimpahkan kepada Camat</t>
  </si>
  <si>
    <t>Persentase urusan pemerintahan yang dilimpahkan kepada camat yang dilaksanakan</t>
  </si>
  <si>
    <t>Sub Kegiatan Pelaksanaan Urusan Pemerintahan yang terkait dengan Pelayanan  Perizinan  Non Usaha</t>
  </si>
  <si>
    <t>Jumlah dokumen non perizinan usaha yang dilaksanakan</t>
  </si>
  <si>
    <t>12 Dokumen</t>
  </si>
  <si>
    <t>Warsi Salipadang, SE, M.Si</t>
  </si>
  <si>
    <t>100%</t>
  </si>
  <si>
    <t>PROGRAM PEMBERDAYAAN MASYARAKAT DESA DAN KELURAHAN</t>
  </si>
  <si>
    <t>Persentase Capaian Kinerja Pemberdayaan masyarakat Desa dan Kelurahan ('%)</t>
  </si>
  <si>
    <t>Sub Kegiatan Peningkatan Partisipasi Masyarakat dalam Forum Musyawarah Perencanaan Pembangunan di Desa</t>
  </si>
  <si>
    <t>Jumlah Lembaga kemasyarakatan yang berpartisipasi dalam forum musyawarah perencanaan Pembangunan di desa</t>
  </si>
  <si>
    <t>10 Lembaga</t>
  </si>
  <si>
    <t>Ahmad, S.AN</t>
  </si>
  <si>
    <t>Kegiatan Koordinasi Kegiatan Pemberdayaan Desa</t>
  </si>
  <si>
    <t>Persentase koordinasi kegiatan pemberdayaan desa yang dilaksanakan ('%)</t>
  </si>
  <si>
    <t>Sub Kegiatan Peningkatan Efektifitas Kegiatan Pemberdayaan Masyarakat di Wilayah Kecamatan</t>
  </si>
  <si>
    <t>Jumlah laporan peningkatan efektifitas kegiatan pemberdayaan Masyarakat di wilayah kecamatan</t>
  </si>
  <si>
    <t>12 Laporan</t>
  </si>
  <si>
    <t>PROGRAM KOORDINASI KETENTRAMAN DAN KETERTIBAN UMUM</t>
  </si>
  <si>
    <t>Persentase Rata-rata capaian kinerja pelayanan Ketentraman dan ketertiban umum ('%)</t>
  </si>
  <si>
    <t>Sub Kegiatan Sinergitas dengan Kepolisian Negara Republik Indonesia, Tentara Nasional Indonesia dan Instansi Vertikal di Wilayah Kecamatan</t>
  </si>
  <si>
    <t>Jumlah laporan hasil sinergitas dengan kepolisian negara republik Indonesia, tentara nasional Indonesia dan instansi vertikal di wilayah kecamatan</t>
  </si>
  <si>
    <t>8 Laporan</t>
  </si>
  <si>
    <t>Muslim, S.Pd</t>
  </si>
  <si>
    <t>Kegiatan Koordinasi Upaya Penyelenggaraan Ketenteraman dan Ketertiban Umum</t>
  </si>
  <si>
    <t>Persentase koordinasi upaya penyelenggaraan ketenteraman dan ketertiban umum yang dilaksanakan ('%)</t>
  </si>
  <si>
    <t>Sub Kegiatan Harmonisasi Hubungan Dengan Tokoh Agama dan Tokoh Masyarakat</t>
  </si>
  <si>
    <t>Jumlah laporan pelaksanaan harmonisasi hubungan dengan tokoh agama dan tokoh masyarakat</t>
  </si>
  <si>
    <t>4 Laporan</t>
  </si>
  <si>
    <t>Koordinasi Penerapan dan Penegakan Peraturan Daerah dan Peraturan Kepala Daerah</t>
  </si>
  <si>
    <t>Persentase pelaksanaan koordinasi penerapan penegakan Perda dan Perkada ('%)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</si>
  <si>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</si>
  <si>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</si>
  <si>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PROGRAM PENYELENGGARAAN URUSAN PEMERINTAHAN UMUM</t>
  </si>
  <si>
    <t>Persentase Capaian Kinerja Penyelenggaran Pemerintahan Umum kecamatan ('%)</t>
  </si>
  <si>
    <t>Kegiatan Penyelenggaraan Urusan Pemerintahan Umum sesuai Penugasan Kepala Daerah</t>
  </si>
  <si>
    <t>Persentase rekomendasi Forum koordinasi pimpinan kecamatan yang ditindaklanjuti ('%)</t>
  </si>
  <si>
    <t>Sub Kegiatan Pelaksanaan Tugas Forum Koordinasi Pimpinan di Kecamatan</t>
  </si>
  <si>
    <t>Jumlah dokumen tugas forum koordinasi pimpinan di kecamatan</t>
  </si>
  <si>
    <t>Darmawati, SE</t>
  </si>
  <si>
    <t>PROGRAM PEMBINAAN DAN PENGAWASAN PEMERINTAHAN DESA</t>
  </si>
  <si>
    <t>Persentase penyelengaraan pemerintahan desa yang berjalan sesuai standar dan ketentuan perundangan yang berlaku ('%)</t>
  </si>
  <si>
    <t>Sub Kegiatan Fasilitasi Penyusunan Peraturan Desa dan Peraturan Kepala Desa</t>
  </si>
  <si>
    <t>Jumlah dokumen yang di fasilitasi dalam rangka penyusunan peraturan desa dan peraturan kepala desa</t>
  </si>
  <si>
    <t>22 Dokumen</t>
  </si>
  <si>
    <t>Kegiatan Fasilitasi, Rekomendasi dan Koordinasi Pembinaan dan Pengawasan Pemerintahan Desa</t>
  </si>
  <si>
    <t>Persentase fasilitasi, rekomendasi dan koordinasi pembinaan dan pengawasan Pemerintahan Desa yang dilaksanakan ('%)</t>
  </si>
  <si>
    <t>Sub Kegiatan Koordinasi Pelaksanaan Pembangunan Kawasan Perdesaan di Wilayah Kecamatan</t>
  </si>
  <si>
    <t>Jumlah laporan hasil koordinasi pelaksanaan Pembangunan Kawasan perdesaan di wilayah kecamatan</t>
  </si>
  <si>
    <t>Meningkatnya Capaian Kinerja dan Keuangan Penyelenggaraan Urusan Pemerintahan Kecamatan</t>
  </si>
  <si>
    <t>Nilai  SAKIP Hasil Evaluasi Inspektorat</t>
  </si>
  <si>
    <t>Program Penunjang Urusan Pemerintahan Daerah Kabupaten/Kota</t>
  </si>
  <si>
    <t>Persentase penunjang urusan perangkat daerah berjalan sesuai standar ('%)</t>
  </si>
  <si>
    <t>Kegiatan Perencanaan, Penganggaran, dan Evaluasi Kinerja Perangkat Daerah</t>
  </si>
  <si>
    <t xml:space="preserve">Persentase penyusunan dokumen perencanaan, penganggaran &amp; evaluasi tepat waktu </t>
  </si>
  <si>
    <t>Sub Kegiatan Penyusunan Dokumen Perencanaan Perangkat Daerah</t>
  </si>
  <si>
    <t>Jumlah Dokumen Perencanaan perangkat daerah</t>
  </si>
  <si>
    <t>2 Dok</t>
  </si>
  <si>
    <t>Meri, S.Pi</t>
  </si>
  <si>
    <t>Sub Kegiatan Koordinasi dan Penyusunan Dokumen RKA-SKPD</t>
  </si>
  <si>
    <t xml:space="preserve">Jumlah Dokumen RKA SKPD </t>
  </si>
  <si>
    <t>Sub Kegiatan Koordinasi dan Penyusunan DPA-SKPD</t>
  </si>
  <si>
    <t xml:space="preserve">Jumlah Dokumen DPA SKPD </t>
  </si>
  <si>
    <t>Sub Kegiatan Evaluasi Kinerja Perangkat Daerah</t>
  </si>
  <si>
    <t xml:space="preserve">Jumlah Laporan evaluasi Kinerja Perangkat Daerah </t>
  </si>
  <si>
    <t>10 Laporan</t>
  </si>
  <si>
    <t>Kegiatan Administrasi Keuangan Perangkat Daerah</t>
  </si>
  <si>
    <t>Persentase administrasi keuangan yang terselenggarakan dengan baik</t>
  </si>
  <si>
    <t>Sub Kegiatan Penyediaan Gaji dan Tunjangan ASN</t>
  </si>
  <si>
    <t>Jumlah orang yang menerima gaji dan tunjangan ASN</t>
  </si>
  <si>
    <t>18 Org</t>
  </si>
  <si>
    <t>Mansyur, S.Sos</t>
  </si>
  <si>
    <t>Sub Kegiatan Koordinasi dan Penyusunan Laporan Keuangan Bulanan/Triwulanan/Semesteran SKPD</t>
  </si>
  <si>
    <t xml:space="preserve">Jumlah laporan Keuangan Bulanan/Triwulanan/Semesteran SKPD </t>
  </si>
  <si>
    <t>18 Laporan</t>
  </si>
  <si>
    <t>Kegiatan Administrasi Barang Milik Daerah pada Perangkat Daerah</t>
  </si>
  <si>
    <t>Persentase Barang Milik Daerah (BMD) yang diadminisrasikan sesuai standar</t>
  </si>
  <si>
    <t>Sub Kegiatan Penatausahaan Barang Milik Daerah pada SKPD</t>
  </si>
  <si>
    <t xml:space="preserve">Jumlah laporan penatausahaan Barang Milik   Daerah pada SKPD </t>
  </si>
  <si>
    <t>Administrasi Kepegawaian Perangkat Daerah</t>
  </si>
  <si>
    <t>Persentase rata-rata capaian kinerja administrasi kepegawaian perangkat daerah</t>
  </si>
  <si>
    <t>Sub Kegiatan Pendataan dan Pengolahan Administrasi Kepegawaian</t>
  </si>
  <si>
    <t>Jumlah dokumen pendataan dan pengolahan Administrasi kepegawaian</t>
  </si>
  <si>
    <t>12 Dok</t>
  </si>
  <si>
    <t>Sub Kegiatan Bimbingan Teknis Implementasi Peraturan Perundang- Undangan</t>
  </si>
  <si>
    <t>Jumlah Orang yang Mengikuti Bimbingan Teknis Implementasi Peraturan Perundang-undangan</t>
  </si>
  <si>
    <t>Administrasi Umum Perangkat Daerah</t>
  </si>
  <si>
    <t>Persentase rata-rata capaian kinerja administrasi umum perangkat daerah</t>
  </si>
  <si>
    <t>Sub Kegiatan Penyediaan Komponen Instalasi Listrik/Penerangan Bangunan Kantor</t>
  </si>
  <si>
    <t>Jumlah paket komponen instalasi listrik/penerangan bangunan kantor yang disediakan</t>
  </si>
  <si>
    <t>1  Paket</t>
  </si>
  <si>
    <t>Sub Kegiatan Penyediaan Bahan Logistik Kantor</t>
  </si>
  <si>
    <t>Jumlah paket Bahan Logistik Kantor yang  disediakan</t>
  </si>
  <si>
    <t>1 Paket</t>
  </si>
  <si>
    <t>Sub Kegiatan Penyediaan Barang Cetakan dan Penggandaan</t>
  </si>
  <si>
    <t>Jumlah paket Barang Cetakan dan Penggandaan   yang disediakan</t>
  </si>
  <si>
    <t>Sub Kegiatan Penyediaan Bahan Bacaan dan Peraturan Perundang-undangan</t>
  </si>
  <si>
    <t>Jumlah dokumen Bahan Bacaan dan Peraturan  Perundang- undangan yang disediakan</t>
  </si>
  <si>
    <t>36 Dokumen</t>
  </si>
  <si>
    <t>Sub Kegiatan Fasilitasi Kunjungan Tamu</t>
  </si>
  <si>
    <t xml:space="preserve">Jumlah laporan fasilitasi kunjungan tamu  </t>
  </si>
  <si>
    <t>Sub Kegiatan Penyelenggaraan Rapat Koordinasi dan Konsultasi SKPD</t>
  </si>
  <si>
    <t xml:space="preserve">Jumlah laporan penyelenggaraan Rapat Koordinasi dan Konsultasi SKPD </t>
  </si>
  <si>
    <t>Kegiatan Pengadaan Barang Milik Daerah Penunjang Urusan Pemerintah Daerah</t>
  </si>
  <si>
    <t>Persentase BMD-PD penunjang yang terpenuhi</t>
  </si>
  <si>
    <t>Pengadaan Mebel</t>
  </si>
  <si>
    <t>Jumlah paket mebel yang disediakan</t>
  </si>
  <si>
    <t>2 Unit</t>
  </si>
  <si>
    <t>Pengadaan Peralatan dan Mesin Lainnya</t>
  </si>
  <si>
    <t>Jumlah unit peralatan dan mesin lainnya  yang disediakan</t>
  </si>
  <si>
    <t>3 Unit</t>
  </si>
  <si>
    <t>Pengadaan Saranan dan Prasaranana Gedung Kantor atau Bangunan Lainnya</t>
  </si>
  <si>
    <t>Jumlah unit sarana dan prasarana Gedung kantor atau bangunan lainnya yang disediakan</t>
  </si>
  <si>
    <t>5 Unit</t>
  </si>
  <si>
    <t>Kegiatan Penyediaan Jasa Penunjang Urusan Pemerintahan Daerah</t>
  </si>
  <si>
    <t>Persentase rata-rata capaian kinerja Penyediaan Jasa Penunjang Urusan Pemerintahan Daerah</t>
  </si>
  <si>
    <t>Sub Kegiatan Penyediaan Jasa Surat Menyurat</t>
  </si>
  <si>
    <t>Jumlah laporan penyediaan jasa surat menyurat</t>
  </si>
  <si>
    <t xml:space="preserve"> </t>
  </si>
  <si>
    <t>Sub Kegiatan Penyediaan Jasa Komunikasi, Sumber Daya Air dan Listrik</t>
  </si>
  <si>
    <t>Jumlah laporan penyediaan jasa komunikasi sumberdaya air dan listrik yang disediakan</t>
  </si>
  <si>
    <t>Sub Kegiatan Penyediaan Jasa peralatan dan perlengkapan kantor</t>
  </si>
  <si>
    <t xml:space="preserve">Jumlah laporan penyediaan jasa peralatan dan perlengkapan kantor yang disediakan </t>
  </si>
  <si>
    <t>2 Laporan</t>
  </si>
  <si>
    <t>Sub Kegiatan Penyediaan Jasa  Pelayanan Umum Kantor</t>
  </si>
  <si>
    <t xml:space="preserve">Jumlah laporan penyediaan jasa pelayanan umum kantor  yang disediakan </t>
  </si>
  <si>
    <t>Kegiatan Pemeliharaan Barang Milik Daerah Penunjang Urusan Pemerintahan Daerah</t>
  </si>
  <si>
    <t xml:space="preserve">Persentase Barang Milik Daerah penunjang urusan pemerintahan yang terpelihara dengan baik </t>
  </si>
  <si>
    <t>Sub Kegiatan Penyediaan Jasa Pemeliharaan, Biaya Pemeliharaan, Pajak, dan Perizinan Kendaraan Dinas Operasional atau Lapangan</t>
  </si>
  <si>
    <t>Jumlah kendaraan dinas operasional atau lapangan yang  dipelihara dan dibayarkan pajak dan perizinannya</t>
  </si>
  <si>
    <t>4 Unit</t>
  </si>
  <si>
    <t>Sub Kegiatan Pemeliharaan Peralatan dan Mesin Lainnya</t>
  </si>
  <si>
    <t>Jumlah peralatan dan mesin lainnya yang  dipelihara</t>
  </si>
  <si>
    <t>21 Unit</t>
  </si>
  <si>
    <t>Sub Kegiatan Pemeliharaan/Rehabilitasi Gedung Kantor dan Bangunan Lainnya</t>
  </si>
  <si>
    <t>Jumlah gedung kantor dan bangunan lainnya    yang dipelihara/ direhabilitasi</t>
  </si>
  <si>
    <t>Sub Kegiatan Pemeliharaan/Rehabilitasi Sarana dan Prasarana Gedung Kantor atau Bangunan Lainnya</t>
  </si>
  <si>
    <t>Jumlah  sarana dan prasarana gedung kantor dan bangunan lainnya    yang dipelihara/ direhabilitasi</t>
  </si>
  <si>
    <t>12 Unit</t>
  </si>
  <si>
    <t>JUMLAH</t>
  </si>
  <si>
    <t>Camat   Mangkutana,</t>
  </si>
  <si>
    <t>ZULKIFLI ADI SAPUTRA, ST</t>
  </si>
  <si>
    <t>Pkt. : Penata tK. I / III.d</t>
  </si>
  <si>
    <t>NIP. 19840710 201001 1 026</t>
  </si>
  <si>
    <t>87,50</t>
  </si>
  <si>
    <t>Mangkutana, 3 Januari  2025</t>
  </si>
  <si>
    <t>Ket.</t>
  </si>
  <si>
    <t xml:space="preserve">  RENCANA KINERJA TAHUNAN ( RKT)</t>
  </si>
  <si>
    <t>72,65</t>
  </si>
  <si>
    <t>4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</si>
</sst>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p&quot;* #,##0.00_);_(&quot;Rp&quot;* \(#,##0.00\);_(&quot;Rp&quot;* &quot;-&quot;??_);_(@_)"/>
    <numFmt numFmtId="166" formatCode="_(* #,##0.000_);_(* \(#,##0.000\);_(* &quot;-&quot;???_);_(@_)"/>
  </numFmts>
  <fonts count="40">
    <font>
      <sz val="11"/>
      <color theme="1"/>
      <name val="Calibri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ahoma"/>
      <family val="2"/>
    </font>
    <font>
      <sz val="10"/>
      <name val="Century Gothic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Century Gothic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entury Gothic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6">
    <xf numFmtId="0" fontId="0" fillId="0" borderId="0"/>
    <xf numFmtId="41" fontId="29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>
      <alignment vertical="top"/>
    </xf>
    <xf numFmtId="0" fontId="30" fillId="0" borderId="0"/>
    <xf numFmtId="0" fontId="29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30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29" fillId="0" borderId="0"/>
    <xf numFmtId="0" fontId="30" fillId="0" borderId="0"/>
    <xf numFmtId="0" fontId="8" fillId="0" borderId="0">
      <alignment vertical="top"/>
    </xf>
    <xf numFmtId="0" fontId="8" fillId="0" borderId="0">
      <alignment vertical="top"/>
    </xf>
    <xf numFmtId="0" fontId="3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vertical="top"/>
    </xf>
    <xf numFmtId="0" fontId="3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9" fillId="0" borderId="0"/>
    <xf numFmtId="0" fontId="30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4" fillId="3" borderId="0">
      <alignment horizontal="left" vertical="top"/>
    </xf>
    <xf numFmtId="0" fontId="34" fillId="3" borderId="0">
      <alignment horizontal="right" vertical="top"/>
    </xf>
    <xf numFmtId="0" fontId="35" fillId="3" borderId="0">
      <alignment horizontal="left" vertical="top"/>
    </xf>
    <xf numFmtId="0" fontId="36" fillId="3" borderId="0">
      <alignment horizontal="left" vertical="top"/>
    </xf>
    <xf numFmtId="0" fontId="36" fillId="3" borderId="0">
      <alignment horizontal="right" vertical="top"/>
    </xf>
    <xf numFmtId="0" fontId="35" fillId="3" borderId="0">
      <alignment horizontal="right" vertical="top"/>
    </xf>
    <xf numFmtId="0" fontId="35" fillId="3" borderId="0">
      <alignment horizontal="right" vertical="top"/>
    </xf>
    <xf numFmtId="0" fontId="37" fillId="3" borderId="0">
      <alignment horizontal="center" vertical="top"/>
    </xf>
    <xf numFmtId="0" fontId="34" fillId="3" borderId="0">
      <alignment horizontal="left" vertical="top"/>
    </xf>
    <xf numFmtId="0" fontId="38" fillId="3" borderId="0">
      <alignment horizontal="center" vertical="top"/>
    </xf>
    <xf numFmtId="0" fontId="38" fillId="3" borderId="0">
      <alignment horizontal="right" vertical="top"/>
    </xf>
    <xf numFmtId="0" fontId="38" fillId="3" borderId="0">
      <alignment horizontal="left" vertical="top"/>
    </xf>
    <xf numFmtId="0" fontId="37" fillId="3" borderId="0">
      <alignment horizontal="right" vertical="center"/>
    </xf>
  </cellStyleXfs>
  <cellXfs count="309">
    <xf numFmtId="0" fontId="0" fillId="0" borderId="0" xfId="0"/>
    <xf numFmtId="0" fontId="8" fillId="2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6" xfId="0" applyFont="1" applyFill="1" applyBorder="1"/>
    <xf numFmtId="0" fontId="2" fillId="2" borderId="0" xfId="0" applyFont="1" applyFill="1"/>
    <xf numFmtId="0" fontId="2" fillId="2" borderId="8" xfId="0" applyFont="1" applyFill="1" applyBorder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center" wrapText="1"/>
    </xf>
    <xf numFmtId="41" fontId="6" fillId="2" borderId="10" xfId="0" applyNumberFormat="1" applyFont="1" applyFill="1" applyBorder="1" applyAlignment="1">
      <alignment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1" fontId="6" fillId="2" borderId="13" xfId="0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top" wrapText="1"/>
    </xf>
    <xf numFmtId="49" fontId="6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/>
    <xf numFmtId="0" fontId="7" fillId="2" borderId="18" xfId="0" applyFont="1" applyFill="1" applyBorder="1" applyAlignment="1">
      <alignment vertical="center" wrapText="1"/>
    </xf>
    <xf numFmtId="41" fontId="6" fillId="2" borderId="18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1" fontId="9" fillId="2" borderId="14" xfId="0" applyNumberFormat="1" applyFont="1" applyFill="1" applyBorder="1" applyAlignment="1">
      <alignment horizontal="left" vertical="center" wrapText="1"/>
    </xf>
    <xf numFmtId="41" fontId="8" fillId="2" borderId="13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left" vertical="center" wrapText="1"/>
    </xf>
    <xf numFmtId="9" fontId="8" fillId="2" borderId="13" xfId="0" applyNumberFormat="1" applyFont="1" applyFill="1" applyBorder="1" applyAlignment="1">
      <alignment horizontal="center" vertical="center"/>
    </xf>
    <xf numFmtId="9" fontId="8" fillId="2" borderId="14" xfId="0" applyNumberFormat="1" applyFont="1" applyFill="1" applyBorder="1" applyAlignment="1">
      <alignment horizontal="center" vertical="center"/>
    </xf>
    <xf numFmtId="41" fontId="17" fillId="2" borderId="14" xfId="0" applyNumberFormat="1" applyFont="1" applyFill="1" applyBorder="1" applyAlignment="1">
      <alignment horizontal="right" vertical="center"/>
    </xf>
    <xf numFmtId="9" fontId="8" fillId="2" borderId="18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9" fontId="5" fillId="2" borderId="10" xfId="0" applyNumberFormat="1" applyFont="1" applyFill="1" applyBorder="1" applyAlignment="1">
      <alignment horizontal="center" vertical="center"/>
    </xf>
    <xf numFmtId="41" fontId="5" fillId="2" borderId="10" xfId="0" applyNumberFormat="1" applyFont="1" applyFill="1" applyBorder="1" applyAlignment="1">
      <alignment vertical="center" wrapText="1"/>
    </xf>
    <xf numFmtId="0" fontId="2" fillId="2" borderId="22" xfId="0" applyFont="1" applyFill="1" applyBorder="1"/>
    <xf numFmtId="0" fontId="5" fillId="2" borderId="13" xfId="0" applyFont="1" applyFill="1" applyBorder="1" applyAlignment="1">
      <alignment horizontal="left" vertical="center" wrapText="1"/>
    </xf>
    <xf numFmtId="9" fontId="5" fillId="2" borderId="13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 applyAlignment="1">
      <alignment vertical="center" wrapText="1"/>
    </xf>
    <xf numFmtId="0" fontId="2" fillId="2" borderId="24" xfId="0" applyFont="1" applyFill="1" applyBorder="1"/>
    <xf numFmtId="0" fontId="8" fillId="2" borderId="14" xfId="0" applyFont="1" applyFill="1" applyBorder="1" applyAlignment="1">
      <alignment horizontal="center" vertical="center"/>
    </xf>
    <xf numFmtId="9" fontId="18" fillId="2" borderId="10" xfId="0" applyNumberFormat="1" applyFont="1" applyFill="1" applyBorder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9" fontId="8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1" fontId="8" fillId="2" borderId="23" xfId="0" applyNumberFormat="1" applyFont="1" applyFill="1" applyBorder="1" applyAlignment="1">
      <alignment vertical="center" wrapText="1"/>
    </xf>
    <xf numFmtId="9" fontId="8" fillId="2" borderId="14" xfId="0" applyNumberFormat="1" applyFont="1" applyFill="1" applyBorder="1" applyAlignment="1">
      <alignment horizontal="center" vertical="top" wrapText="1"/>
    </xf>
    <xf numFmtId="41" fontId="7" fillId="2" borderId="17" xfId="18" applyNumberFormat="1" applyFont="1" applyFill="1" applyBorder="1" applyAlignment="1">
      <alignment horizontal="right" vertical="top"/>
    </xf>
    <xf numFmtId="0" fontId="8" fillId="2" borderId="14" xfId="0" applyFont="1" applyFill="1" applyBorder="1" applyAlignment="1">
      <alignment horizontal="center" vertical="top"/>
    </xf>
    <xf numFmtId="41" fontId="2" fillId="2" borderId="17" xfId="0" applyNumberFormat="1" applyFont="1" applyFill="1" applyBorder="1" applyAlignment="1">
      <alignment vertical="top"/>
    </xf>
    <xf numFmtId="41" fontId="2" fillId="2" borderId="17" xfId="0" applyNumberFormat="1" applyFont="1" applyFill="1" applyBorder="1" applyAlignment="1">
      <alignment horizontal="right" vertical="top"/>
    </xf>
    <xf numFmtId="9" fontId="18" fillId="2" borderId="13" xfId="0" applyNumberFormat="1" applyFont="1" applyFill="1" applyBorder="1" applyAlignment="1">
      <alignment horizontal="center" vertical="center" wrapText="1"/>
    </xf>
    <xf numFmtId="41" fontId="2" fillId="2" borderId="17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41" fontId="7" fillId="2" borderId="21" xfId="1" applyFont="1" applyFill="1" applyBorder="1" applyAlignment="1" applyProtection="1">
      <alignment vertical="center"/>
    </xf>
    <xf numFmtId="0" fontId="7" fillId="2" borderId="13" xfId="0" applyFont="1" applyFill="1" applyBorder="1" applyAlignment="1">
      <alignment horizontal="center" vertical="center"/>
    </xf>
    <xf numFmtId="41" fontId="7" fillId="2" borderId="23" xfId="1" applyFont="1" applyFill="1" applyBorder="1" applyAlignment="1" applyProtection="1">
      <alignment vertical="center"/>
    </xf>
    <xf numFmtId="0" fontId="7" fillId="2" borderId="14" xfId="0" applyFont="1" applyFill="1" applyBorder="1" applyAlignment="1">
      <alignment horizontal="center" vertical="center"/>
    </xf>
    <xf numFmtId="41" fontId="3" fillId="2" borderId="17" xfId="18" applyNumberFormat="1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center" vertical="center"/>
    </xf>
    <xf numFmtId="41" fontId="7" fillId="2" borderId="28" xfId="1" applyFont="1" applyFill="1" applyBorder="1" applyAlignment="1" applyProtection="1">
      <alignment vertical="center"/>
    </xf>
    <xf numFmtId="41" fontId="3" fillId="2" borderId="21" xfId="18" applyNumberFormat="1" applyFont="1" applyFill="1" applyBorder="1" applyAlignment="1">
      <alignment horizontal="right" vertical="center"/>
    </xf>
    <xf numFmtId="41" fontId="2" fillId="2" borderId="23" xfId="1" applyFont="1" applyFill="1" applyBorder="1" applyAlignment="1" applyProtection="1">
      <alignment vertical="center"/>
    </xf>
    <xf numFmtId="0" fontId="5" fillId="2" borderId="14" xfId="0" applyFont="1" applyFill="1" applyBorder="1" applyAlignment="1">
      <alignment vertical="top" wrapText="1"/>
    </xf>
    <xf numFmtId="0" fontId="8" fillId="2" borderId="14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vertical="top" wrapText="1"/>
    </xf>
    <xf numFmtId="0" fontId="8" fillId="2" borderId="29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vertical="top" wrapText="1"/>
    </xf>
    <xf numFmtId="0" fontId="2" fillId="2" borderId="13" xfId="0" applyFont="1" applyFill="1" applyBorder="1"/>
    <xf numFmtId="0" fontId="2" fillId="2" borderId="30" xfId="0" applyFont="1" applyFill="1" applyBorder="1"/>
    <xf numFmtId="0" fontId="5" fillId="2" borderId="18" xfId="0" applyFont="1" applyFill="1" applyBorder="1" applyAlignment="1">
      <alignment vertical="top" wrapText="1"/>
    </xf>
    <xf numFmtId="0" fontId="23" fillId="2" borderId="35" xfId="28" applyFont="1" applyFill="1" applyBorder="1" applyAlignment="1">
      <alignment horizontal="left" vertical="top" wrapText="1"/>
    </xf>
    <xf numFmtId="0" fontId="2" fillId="2" borderId="10" xfId="0" applyFont="1" applyFill="1" applyBorder="1"/>
    <xf numFmtId="0" fontId="5" fillId="2" borderId="10" xfId="0" applyFont="1" applyFill="1" applyBorder="1" applyAlignment="1">
      <alignment vertical="top" wrapText="1"/>
    </xf>
    <xf numFmtId="0" fontId="2" fillId="2" borderId="18" xfId="0" applyFont="1" applyFill="1" applyBorder="1"/>
    <xf numFmtId="49" fontId="2" fillId="0" borderId="0" xfId="0" applyNumberFormat="1" applyFont="1"/>
    <xf numFmtId="49" fontId="10" fillId="0" borderId="0" xfId="0" applyNumberFormat="1" applyFont="1"/>
    <xf numFmtId="0" fontId="2" fillId="0" borderId="0" xfId="0" applyFont="1" applyAlignment="1">
      <alignment horizontal="left" indent="1"/>
    </xf>
    <xf numFmtId="0" fontId="8" fillId="2" borderId="14" xfId="0" applyFont="1" applyFill="1" applyBorder="1" applyAlignment="1">
      <alignment vertical="top" wrapText="1"/>
    </xf>
    <xf numFmtId="41" fontId="3" fillId="2" borderId="17" xfId="0" applyNumberFormat="1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vertical="top" wrapText="1"/>
    </xf>
    <xf numFmtId="41" fontId="4" fillId="2" borderId="38" xfId="0" applyNumberFormat="1" applyFont="1" applyFill="1" applyBorder="1" applyAlignment="1">
      <alignment horizontal="right" vertical="top"/>
    </xf>
    <xf numFmtId="9" fontId="5" fillId="2" borderId="39" xfId="0" applyNumberFormat="1" applyFont="1" applyFill="1" applyBorder="1" applyAlignment="1">
      <alignment horizontal="center" vertical="top" wrapText="1"/>
    </xf>
    <xf numFmtId="9" fontId="8" fillId="2" borderId="39" xfId="0" applyNumberFormat="1" applyFont="1" applyFill="1" applyBorder="1" applyAlignment="1">
      <alignment horizontal="center" vertical="center"/>
    </xf>
    <xf numFmtId="41" fontId="4" fillId="2" borderId="17" xfId="0" applyNumberFormat="1" applyFont="1" applyFill="1" applyBorder="1" applyAlignment="1">
      <alignment horizontal="right" vertical="center"/>
    </xf>
    <xf numFmtId="41" fontId="8" fillId="2" borderId="17" xfId="0" applyNumberFormat="1" applyFont="1" applyFill="1" applyBorder="1" applyAlignment="1">
      <alignment vertical="center" wrapText="1"/>
    </xf>
    <xf numFmtId="41" fontId="3" fillId="2" borderId="17" xfId="0" applyNumberFormat="1" applyFont="1" applyFill="1" applyBorder="1" applyAlignment="1">
      <alignment horizontal="left" vertical="center" wrapText="1"/>
    </xf>
    <xf numFmtId="41" fontId="8" fillId="2" borderId="28" xfId="0" applyNumberFormat="1" applyFont="1" applyFill="1" applyBorder="1" applyAlignment="1">
      <alignment vertical="center" wrapText="1"/>
    </xf>
    <xf numFmtId="0" fontId="14" fillId="2" borderId="41" xfId="28" applyFont="1" applyFill="1" applyBorder="1" applyAlignment="1">
      <alignment horizontal="left" vertical="top" wrapText="1"/>
    </xf>
    <xf numFmtId="41" fontId="17" fillId="2" borderId="38" xfId="0" applyNumberFormat="1" applyFont="1" applyFill="1" applyBorder="1" applyAlignment="1">
      <alignment horizontal="left" vertical="center" wrapText="1"/>
    </xf>
    <xf numFmtId="41" fontId="26" fillId="2" borderId="23" xfId="0" applyNumberFormat="1" applyFont="1" applyFill="1" applyBorder="1" applyAlignment="1">
      <alignment vertical="center" wrapText="1"/>
    </xf>
    <xf numFmtId="41" fontId="8" fillId="2" borderId="40" xfId="0" applyNumberFormat="1" applyFont="1" applyFill="1" applyBorder="1" applyAlignment="1">
      <alignment vertical="center" wrapText="1"/>
    </xf>
    <xf numFmtId="9" fontId="8" fillId="2" borderId="13" xfId="0" applyNumberFormat="1" applyFont="1" applyFill="1" applyBorder="1" applyAlignment="1">
      <alignment horizontal="center" vertical="top"/>
    </xf>
    <xf numFmtId="41" fontId="4" fillId="2" borderId="17" xfId="0" applyNumberFormat="1" applyFont="1" applyFill="1" applyBorder="1" applyAlignment="1">
      <alignment horizontal="right" vertical="top"/>
    </xf>
    <xf numFmtId="41" fontId="9" fillId="2" borderId="10" xfId="0" applyNumberFormat="1" applyFont="1" applyFill="1" applyBorder="1" applyAlignment="1">
      <alignment horizontal="center" vertical="top" wrapText="1"/>
    </xf>
    <xf numFmtId="41" fontId="3" fillId="2" borderId="21" xfId="0" applyNumberFormat="1" applyFont="1" applyFill="1" applyBorder="1" applyAlignment="1">
      <alignment horizontal="left" vertical="center" wrapText="1"/>
    </xf>
    <xf numFmtId="41" fontId="8" fillId="2" borderId="21" xfId="0" applyNumberFormat="1" applyFont="1" applyFill="1" applyBorder="1" applyAlignment="1">
      <alignment vertical="center" wrapText="1"/>
    </xf>
    <xf numFmtId="0" fontId="2" fillId="2" borderId="27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7" xfId="0" applyFont="1" applyFill="1" applyBorder="1"/>
    <xf numFmtId="0" fontId="10" fillId="2" borderId="0" xfId="0" applyFont="1" applyFill="1"/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12" xfId="0" applyFont="1" applyFill="1" applyBorder="1"/>
    <xf numFmtId="9" fontId="1" fillId="2" borderId="16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9" fontId="1" fillId="2" borderId="17" xfId="0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top" wrapText="1"/>
    </xf>
    <xf numFmtId="41" fontId="5" fillId="2" borderId="18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 wrapText="1"/>
    </xf>
    <xf numFmtId="41" fontId="5" fillId="2" borderId="10" xfId="0" applyNumberFormat="1" applyFont="1" applyFill="1" applyBorder="1" applyAlignment="1">
      <alignment horizontal="center" vertical="center" wrapText="1"/>
    </xf>
    <xf numFmtId="41" fontId="5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top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/>
    </xf>
    <xf numFmtId="0" fontId="16" fillId="2" borderId="15" xfId="0" applyFont="1" applyFill="1" applyBorder="1"/>
    <xf numFmtId="9" fontId="1" fillId="2" borderId="10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1" fontId="5" fillId="2" borderId="14" xfId="0" applyNumberFormat="1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41" fontId="1" fillId="2" borderId="21" xfId="1" applyFont="1" applyFill="1" applyBorder="1" applyAlignment="1" applyProtection="1">
      <alignment vertical="center"/>
    </xf>
    <xf numFmtId="41" fontId="1" fillId="2" borderId="23" xfId="1" applyFont="1" applyFill="1" applyBorder="1" applyAlignment="1" applyProtection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41" fontId="2" fillId="2" borderId="18" xfId="1" applyFont="1" applyFill="1" applyBorder="1" applyAlignment="1" applyProtection="1">
      <alignment vertical="center"/>
    </xf>
    <xf numFmtId="41" fontId="2" fillId="2" borderId="28" xfId="1" applyFont="1" applyFill="1" applyBorder="1" applyAlignment="1" applyProtection="1">
      <alignment vertical="center"/>
    </xf>
    <xf numFmtId="9" fontId="18" fillId="2" borderId="14" xfId="0" applyNumberFormat="1" applyFont="1" applyFill="1" applyBorder="1" applyAlignment="1">
      <alignment horizontal="center" vertical="center"/>
    </xf>
    <xf numFmtId="9" fontId="18" fillId="2" borderId="13" xfId="0" applyNumberFormat="1" applyFont="1" applyFill="1" applyBorder="1" applyAlignment="1">
      <alignment horizontal="center" vertical="center"/>
    </xf>
    <xf numFmtId="41" fontId="2" fillId="2" borderId="13" xfId="1" applyFont="1" applyFill="1" applyBorder="1" applyAlignment="1" applyProtection="1">
      <alignment vertical="center"/>
    </xf>
    <xf numFmtId="0" fontId="2" fillId="2" borderId="3" xfId="0" applyFont="1" applyFill="1" applyBorder="1"/>
    <xf numFmtId="0" fontId="19" fillId="2" borderId="10" xfId="0" applyFont="1" applyFill="1" applyBorder="1" applyAlignment="1">
      <alignment horizontal="left" vertical="center" wrapText="1"/>
    </xf>
    <xf numFmtId="41" fontId="2" fillId="2" borderId="21" xfId="1" applyFont="1" applyFill="1" applyBorder="1" applyAlignment="1" applyProtection="1">
      <alignment vertical="center"/>
    </xf>
    <xf numFmtId="0" fontId="2" fillId="2" borderId="2" xfId="0" applyFont="1" applyFill="1" applyBorder="1"/>
    <xf numFmtId="0" fontId="2" fillId="2" borderId="5" xfId="0" applyFont="1" applyFill="1" applyBorder="1" applyAlignment="1">
      <alignment vertical="top"/>
    </xf>
    <xf numFmtId="9" fontId="8" fillId="2" borderId="29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26" xfId="0" applyFont="1" applyFill="1" applyBorder="1" applyAlignment="1">
      <alignment vertical="top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1" fontId="5" fillId="2" borderId="29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49" fontId="5" fillId="2" borderId="18" xfId="0" applyNumberFormat="1" applyFont="1" applyFill="1" applyBorder="1" applyAlignment="1">
      <alignment horizontal="center" vertical="center" wrapText="1"/>
    </xf>
    <xf numFmtId="41" fontId="22" fillId="2" borderId="32" xfId="0" applyNumberFormat="1" applyFont="1" applyFill="1" applyBorder="1" applyAlignment="1">
      <alignment vertical="center" wrapText="1"/>
    </xf>
    <xf numFmtId="41" fontId="5" fillId="2" borderId="34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 wrapText="1"/>
    </xf>
    <xf numFmtId="41" fontId="19" fillId="2" borderId="25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9" fontId="2" fillId="2" borderId="0" xfId="0" applyNumberFormat="1" applyFont="1" applyFill="1"/>
    <xf numFmtId="0" fontId="24" fillId="2" borderId="0" xfId="0" applyFont="1" applyFill="1" applyAlignment="1">
      <alignment vertical="center"/>
    </xf>
    <xf numFmtId="41" fontId="2" fillId="2" borderId="0" xfId="0" applyNumberFormat="1" applyFont="1" applyFill="1"/>
    <xf numFmtId="0" fontId="19" fillId="2" borderId="0" xfId="0" applyFont="1" applyFill="1" applyAlignment="1">
      <alignment vertical="center"/>
    </xf>
    <xf numFmtId="166" fontId="2" fillId="2" borderId="0" xfId="0" applyNumberFormat="1" applyFont="1" applyFill="1"/>
    <xf numFmtId="0" fontId="25" fillId="2" borderId="0" xfId="0" applyFont="1" applyFill="1"/>
    <xf numFmtId="49" fontId="10" fillId="2" borderId="0" xfId="0" applyNumberFormat="1" applyFont="1" applyFill="1"/>
    <xf numFmtId="9" fontId="18" fillId="2" borderId="14" xfId="0" applyNumberFormat="1" applyFont="1" applyFill="1" applyBorder="1" applyAlignment="1">
      <alignment horizontal="center" vertical="top" wrapText="1"/>
    </xf>
    <xf numFmtId="41" fontId="2" fillId="2" borderId="17" xfId="1" applyFont="1" applyFill="1" applyBorder="1" applyAlignment="1" applyProtection="1">
      <alignment vertical="top"/>
    </xf>
    <xf numFmtId="41" fontId="2" fillId="2" borderId="40" xfId="1" applyFont="1" applyFill="1" applyBorder="1" applyAlignment="1" applyProtection="1">
      <alignment vertical="top"/>
    </xf>
    <xf numFmtId="9" fontId="18" fillId="2" borderId="14" xfId="0" applyNumberFormat="1" applyFont="1" applyFill="1" applyBorder="1" applyAlignment="1">
      <alignment horizontal="center" vertical="top"/>
    </xf>
    <xf numFmtId="41" fontId="2" fillId="2" borderId="40" xfId="1" applyFont="1" applyFill="1" applyBorder="1" applyAlignment="1" applyProtection="1">
      <alignment vertical="center"/>
    </xf>
    <xf numFmtId="0" fontId="2" fillId="2" borderId="23" xfId="0" applyFont="1" applyFill="1" applyBorder="1"/>
    <xf numFmtId="9" fontId="18" fillId="2" borderId="29" xfId="0" applyNumberFormat="1" applyFont="1" applyFill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left" vertical="center"/>
    </xf>
    <xf numFmtId="0" fontId="19" fillId="2" borderId="37" xfId="0" applyFont="1" applyFill="1" applyBorder="1" applyAlignment="1">
      <alignment horizontal="center" vertical="center"/>
    </xf>
    <xf numFmtId="41" fontId="1" fillId="2" borderId="25" xfId="0" applyNumberFormat="1" applyFont="1" applyFill="1" applyBorder="1" applyAlignment="1">
      <alignment vertical="center"/>
    </xf>
    <xf numFmtId="49" fontId="19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27" fillId="2" borderId="0" xfId="0" applyNumberFormat="1" applyFont="1" applyFill="1" applyAlignment="1">
      <alignment horizontal="left" vertical="center"/>
    </xf>
    <xf numFmtId="0" fontId="7" fillId="2" borderId="22" xfId="0" applyFont="1" applyFill="1" applyBorder="1" applyAlignment="1">
      <alignment horizontal="left" vertical="top" wrapText="1"/>
    </xf>
    <xf numFmtId="0" fontId="26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0" fontId="0" fillId="2" borderId="16" xfId="0" applyFill="1" applyBorder="1" applyAlignment="1">
      <alignment horizontal="left" vertical="top" wrapText="1"/>
    </xf>
    <xf numFmtId="41" fontId="5" fillId="2" borderId="16" xfId="0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top" wrapText="1"/>
    </xf>
    <xf numFmtId="9" fontId="8" fillId="2" borderId="16" xfId="0" applyNumberFormat="1" applyFont="1" applyFill="1" applyBorder="1" applyAlignment="1">
      <alignment horizontal="center" vertical="center"/>
    </xf>
    <xf numFmtId="41" fontId="2" fillId="2" borderId="16" xfId="1" applyFont="1" applyFill="1" applyBorder="1" applyAlignment="1" applyProtection="1">
      <alignment vertical="center"/>
    </xf>
    <xf numFmtId="49" fontId="39" fillId="2" borderId="0" xfId="0" applyNumberFormat="1" applyFont="1" applyFill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/>
    </xf>
    <xf numFmtId="0" fontId="5" fillId="2" borderId="37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/>
    <xf numFmtId="0" fontId="5" fillId="2" borderId="37" xfId="0" applyFont="1" applyFill="1" applyBorder="1" applyAlignment="1">
      <alignment vertical="top" wrapText="1"/>
    </xf>
    <xf numFmtId="41" fontId="5" fillId="2" borderId="37" xfId="0" applyNumberFormat="1" applyFont="1" applyFill="1" applyBorder="1" applyAlignment="1">
      <alignment vertical="center" wrapText="1"/>
    </xf>
    <xf numFmtId="0" fontId="26" fillId="2" borderId="37" xfId="0" applyFont="1" applyFill="1" applyBorder="1" applyAlignment="1">
      <alignment horizontal="left" vertical="top" wrapText="1"/>
    </xf>
    <xf numFmtId="0" fontId="8" fillId="2" borderId="37" xfId="0" applyFont="1" applyFill="1" applyBorder="1" applyAlignment="1">
      <alignment horizontal="left" vertical="top" wrapText="1"/>
    </xf>
    <xf numFmtId="9" fontId="8" fillId="2" borderId="37" xfId="0" applyNumberFormat="1" applyFont="1" applyFill="1" applyBorder="1" applyAlignment="1">
      <alignment horizontal="center" vertical="center"/>
    </xf>
    <xf numFmtId="41" fontId="9" fillId="2" borderId="37" xfId="0" applyNumberFormat="1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21" fillId="2" borderId="31" xfId="28" applyFont="1" applyFill="1" applyBorder="1" applyAlignment="1">
      <alignment horizontal="left" vertical="top" wrapText="1"/>
    </xf>
    <xf numFmtId="0" fontId="21" fillId="2" borderId="33" xfId="28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41" fontId="5" fillId="2" borderId="10" xfId="0" applyNumberFormat="1" applyFont="1" applyFill="1" applyBorder="1" applyAlignment="1">
      <alignment horizontal="center" vertical="center" wrapText="1"/>
    </xf>
    <xf numFmtId="41" fontId="5" fillId="2" borderId="13" xfId="0" applyNumberFormat="1" applyFont="1" applyFill="1" applyBorder="1" applyAlignment="1">
      <alignment horizontal="center" vertical="center" wrapText="1"/>
    </xf>
    <xf numFmtId="41" fontId="22" fillId="2" borderId="11" xfId="0" applyNumberFormat="1" applyFont="1" applyFill="1" applyBorder="1" applyAlignment="1">
      <alignment horizontal="center" vertical="top" wrapText="1"/>
    </xf>
    <xf numFmtId="41" fontId="22" fillId="2" borderId="14" xfId="0" applyNumberFormat="1" applyFont="1" applyFill="1" applyBorder="1" applyAlignment="1">
      <alignment horizontal="center" vertical="top" wrapText="1"/>
    </xf>
    <xf numFmtId="0" fontId="0" fillId="2" borderId="18" xfId="0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21" fillId="2" borderId="21" xfId="28" applyFont="1" applyFill="1" applyBorder="1" applyAlignment="1">
      <alignment horizontal="left" vertical="top" wrapText="1"/>
    </xf>
    <xf numFmtId="0" fontId="21" fillId="2" borderId="23" xfId="28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" fillId="2" borderId="36" xfId="0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</cellXfs>
  <cellStyles count="226">
    <cellStyle name="Comma [0]" xfId="1" builtinId="6"/>
    <cellStyle name="Comma [0] 2" xfId="2" xr:uid="{00000000-0005-0000-0000-000031000000}"/>
    <cellStyle name="Comma [0] 2 2" xfId="3" xr:uid="{00000000-0005-0000-0000-000032000000}"/>
    <cellStyle name="Comma [0] 3" xfId="4" xr:uid="{00000000-0005-0000-0000-000033000000}"/>
    <cellStyle name="Comma [0] 4" xfId="5" xr:uid="{00000000-0005-0000-0000-000034000000}"/>
    <cellStyle name="Comma [0] 4 2" xfId="6" xr:uid="{00000000-0005-0000-0000-000035000000}"/>
    <cellStyle name="Comma [0] 4 3" xfId="7" xr:uid="{00000000-0005-0000-0000-000036000000}"/>
    <cellStyle name="Comma 14" xfId="8" xr:uid="{00000000-0005-0000-0000-000037000000}"/>
    <cellStyle name="Comma 2" xfId="9" xr:uid="{00000000-0005-0000-0000-000038000000}"/>
    <cellStyle name="Comma 2 2" xfId="10" xr:uid="{00000000-0005-0000-0000-000039000000}"/>
    <cellStyle name="Comma 2 3" xfId="11" xr:uid="{00000000-0005-0000-0000-00003A000000}"/>
    <cellStyle name="Comma 3" xfId="12" xr:uid="{00000000-0005-0000-0000-00003B000000}"/>
    <cellStyle name="Comma 3 2" xfId="13" xr:uid="{00000000-0005-0000-0000-00003C000000}"/>
    <cellStyle name="Comma 4" xfId="14" xr:uid="{00000000-0005-0000-0000-00003D000000}"/>
    <cellStyle name="Comma 5" xfId="15" xr:uid="{00000000-0005-0000-0000-00003E000000}"/>
    <cellStyle name="Currency [0] 2" xfId="16" xr:uid="{00000000-0005-0000-0000-00003F000000}"/>
    <cellStyle name="Normal" xfId="0" builtinId="0"/>
    <cellStyle name="Normal 10" xfId="17" xr:uid="{00000000-0005-0000-0000-000040000000}"/>
    <cellStyle name="Normal 100" xfId="18" xr:uid="{00000000-0005-0000-0000-000041000000}"/>
    <cellStyle name="Normal 100 2" xfId="19" xr:uid="{00000000-0005-0000-0000-000042000000}"/>
    <cellStyle name="Normal 101" xfId="20" xr:uid="{00000000-0005-0000-0000-000043000000}"/>
    <cellStyle name="Normal 102" xfId="21" xr:uid="{00000000-0005-0000-0000-000044000000}"/>
    <cellStyle name="Normal 102 2" xfId="22" xr:uid="{00000000-0005-0000-0000-000045000000}"/>
    <cellStyle name="Normal 103" xfId="23" xr:uid="{00000000-0005-0000-0000-000046000000}"/>
    <cellStyle name="Normal 104" xfId="24" xr:uid="{00000000-0005-0000-0000-000047000000}"/>
    <cellStyle name="Normal 105" xfId="25" xr:uid="{00000000-0005-0000-0000-000048000000}"/>
    <cellStyle name="Normal 106" xfId="26" xr:uid="{00000000-0005-0000-0000-000049000000}"/>
    <cellStyle name="Normal 106 2" xfId="27" xr:uid="{00000000-0005-0000-0000-00004A000000}"/>
    <cellStyle name="Normal 107" xfId="28" xr:uid="{00000000-0005-0000-0000-00004B000000}"/>
    <cellStyle name="Normal 107 2" xfId="29" xr:uid="{00000000-0005-0000-0000-00004C000000}"/>
    <cellStyle name="Normal 108" xfId="30" xr:uid="{00000000-0005-0000-0000-00004D000000}"/>
    <cellStyle name="Normal 11" xfId="31" xr:uid="{00000000-0005-0000-0000-00004E000000}"/>
    <cellStyle name="Normal 12" xfId="32" xr:uid="{00000000-0005-0000-0000-00004F000000}"/>
    <cellStyle name="Normal 13" xfId="33" xr:uid="{00000000-0005-0000-0000-000050000000}"/>
    <cellStyle name="Normal 14" xfId="34" xr:uid="{00000000-0005-0000-0000-000051000000}"/>
    <cellStyle name="Normal 15" xfId="35" xr:uid="{00000000-0005-0000-0000-000052000000}"/>
    <cellStyle name="Normal 16" xfId="36" xr:uid="{00000000-0005-0000-0000-000053000000}"/>
    <cellStyle name="Normal 17" xfId="37" xr:uid="{00000000-0005-0000-0000-000054000000}"/>
    <cellStyle name="Normal 18" xfId="38" xr:uid="{00000000-0005-0000-0000-000055000000}"/>
    <cellStyle name="Normal 19" xfId="39" xr:uid="{00000000-0005-0000-0000-000056000000}"/>
    <cellStyle name="Normal 2" xfId="40" xr:uid="{00000000-0005-0000-0000-000057000000}"/>
    <cellStyle name="Normal 2 10" xfId="41" xr:uid="{00000000-0005-0000-0000-000058000000}"/>
    <cellStyle name="Normal 2 11" xfId="42" xr:uid="{00000000-0005-0000-0000-000059000000}"/>
    <cellStyle name="Normal 2 12" xfId="43" xr:uid="{00000000-0005-0000-0000-00005A000000}"/>
    <cellStyle name="Normal 2 2" xfId="44" xr:uid="{00000000-0005-0000-0000-00005B000000}"/>
    <cellStyle name="Normal 2 2 2" xfId="45" xr:uid="{00000000-0005-0000-0000-00005C000000}"/>
    <cellStyle name="Normal 2 2 3" xfId="46" xr:uid="{00000000-0005-0000-0000-00005D000000}"/>
    <cellStyle name="Normal 2 3" xfId="47" xr:uid="{00000000-0005-0000-0000-00005E000000}"/>
    <cellStyle name="Normal 2 4" xfId="48" xr:uid="{00000000-0005-0000-0000-00005F000000}"/>
    <cellStyle name="Normal 2 4 2" xfId="49" xr:uid="{00000000-0005-0000-0000-000060000000}"/>
    <cellStyle name="Normal 2 5" xfId="50" xr:uid="{00000000-0005-0000-0000-000061000000}"/>
    <cellStyle name="Normal 2 6" xfId="51" xr:uid="{00000000-0005-0000-0000-000062000000}"/>
    <cellStyle name="Normal 2 7" xfId="52" xr:uid="{00000000-0005-0000-0000-000063000000}"/>
    <cellStyle name="Normal 2 8" xfId="53" xr:uid="{00000000-0005-0000-0000-000064000000}"/>
    <cellStyle name="Normal 2 9" xfId="54" xr:uid="{00000000-0005-0000-0000-000065000000}"/>
    <cellStyle name="Normal 20" xfId="55" xr:uid="{00000000-0005-0000-0000-000066000000}"/>
    <cellStyle name="Normal 21" xfId="56" xr:uid="{00000000-0005-0000-0000-000067000000}"/>
    <cellStyle name="Normal 22" xfId="57" xr:uid="{00000000-0005-0000-0000-000068000000}"/>
    <cellStyle name="Normal 23" xfId="58" xr:uid="{00000000-0005-0000-0000-000069000000}"/>
    <cellStyle name="Normal 24" xfId="59" xr:uid="{00000000-0005-0000-0000-00006A000000}"/>
    <cellStyle name="Normal 25" xfId="60" xr:uid="{00000000-0005-0000-0000-00006B000000}"/>
    <cellStyle name="Normal 26" xfId="61" xr:uid="{00000000-0005-0000-0000-00006C000000}"/>
    <cellStyle name="Normal 27" xfId="62" xr:uid="{00000000-0005-0000-0000-00006D000000}"/>
    <cellStyle name="Normal 28" xfId="63" xr:uid="{00000000-0005-0000-0000-00006E000000}"/>
    <cellStyle name="Normal 29" xfId="64" xr:uid="{00000000-0005-0000-0000-00006F000000}"/>
    <cellStyle name="Normal 3" xfId="65" xr:uid="{00000000-0005-0000-0000-000070000000}"/>
    <cellStyle name="Normal 3 10" xfId="66" xr:uid="{00000000-0005-0000-0000-000071000000}"/>
    <cellStyle name="Normal 3 11" xfId="67" xr:uid="{00000000-0005-0000-0000-000072000000}"/>
    <cellStyle name="Normal 3 12" xfId="68" xr:uid="{00000000-0005-0000-0000-000073000000}"/>
    <cellStyle name="Normal 3 13" xfId="69" xr:uid="{00000000-0005-0000-0000-000074000000}"/>
    <cellStyle name="Normal 3 14" xfId="70" xr:uid="{00000000-0005-0000-0000-000075000000}"/>
    <cellStyle name="Normal 3 15" xfId="71" xr:uid="{00000000-0005-0000-0000-000076000000}"/>
    <cellStyle name="Normal 3 16" xfId="72" xr:uid="{00000000-0005-0000-0000-000077000000}"/>
    <cellStyle name="Normal 3 2" xfId="73" xr:uid="{00000000-0005-0000-0000-000078000000}"/>
    <cellStyle name="Normal 3 2 10" xfId="74" xr:uid="{00000000-0005-0000-0000-000079000000}"/>
    <cellStyle name="Normal 3 2 11" xfId="75" xr:uid="{00000000-0005-0000-0000-00007A000000}"/>
    <cellStyle name="Normal 3 2 12" xfId="76" xr:uid="{00000000-0005-0000-0000-00007B000000}"/>
    <cellStyle name="Normal 3 2 13" xfId="77" xr:uid="{00000000-0005-0000-0000-00007C000000}"/>
    <cellStyle name="Normal 3 2 14" xfId="78" xr:uid="{00000000-0005-0000-0000-00007D000000}"/>
    <cellStyle name="Normal 3 2 15" xfId="79" xr:uid="{00000000-0005-0000-0000-00007E000000}"/>
    <cellStyle name="Normal 3 2 16" xfId="80" xr:uid="{00000000-0005-0000-0000-00007F000000}"/>
    <cellStyle name="Normal 3 2 2" xfId="81" xr:uid="{00000000-0005-0000-0000-000080000000}"/>
    <cellStyle name="Normal 3 2 3" xfId="82" xr:uid="{00000000-0005-0000-0000-000081000000}"/>
    <cellStyle name="Normal 3 2 4" xfId="83" xr:uid="{00000000-0005-0000-0000-000082000000}"/>
    <cellStyle name="Normal 3 2 5" xfId="84" xr:uid="{00000000-0005-0000-0000-000083000000}"/>
    <cellStyle name="Normal 3 2 6" xfId="85" xr:uid="{00000000-0005-0000-0000-000084000000}"/>
    <cellStyle name="Normal 3 2 7" xfId="86" xr:uid="{00000000-0005-0000-0000-000085000000}"/>
    <cellStyle name="Normal 3 2 8" xfId="87" xr:uid="{00000000-0005-0000-0000-000086000000}"/>
    <cellStyle name="Normal 3 2 9" xfId="88" xr:uid="{00000000-0005-0000-0000-000087000000}"/>
    <cellStyle name="Normal 3 3" xfId="89" xr:uid="{00000000-0005-0000-0000-000088000000}"/>
    <cellStyle name="Normal 3 4" xfId="90" xr:uid="{00000000-0005-0000-0000-000089000000}"/>
    <cellStyle name="Normal 3 5" xfId="91" xr:uid="{00000000-0005-0000-0000-00008A000000}"/>
    <cellStyle name="Normal 3 6" xfId="92" xr:uid="{00000000-0005-0000-0000-00008B000000}"/>
    <cellStyle name="Normal 3 7" xfId="93" xr:uid="{00000000-0005-0000-0000-00008C000000}"/>
    <cellStyle name="Normal 3 8" xfId="94" xr:uid="{00000000-0005-0000-0000-00008D000000}"/>
    <cellStyle name="Normal 3 8 7" xfId="95" xr:uid="{00000000-0005-0000-0000-00008E000000}"/>
    <cellStyle name="Normal 3 9" xfId="96" xr:uid="{00000000-0005-0000-0000-00008F000000}"/>
    <cellStyle name="Normal 30" xfId="97" xr:uid="{00000000-0005-0000-0000-000090000000}"/>
    <cellStyle name="Normal 31" xfId="98" xr:uid="{00000000-0005-0000-0000-000091000000}"/>
    <cellStyle name="Normal 32" xfId="99" xr:uid="{00000000-0005-0000-0000-000092000000}"/>
    <cellStyle name="Normal 33" xfId="100" xr:uid="{00000000-0005-0000-0000-000093000000}"/>
    <cellStyle name="Normal 34" xfId="101" xr:uid="{00000000-0005-0000-0000-000094000000}"/>
    <cellStyle name="Normal 35" xfId="102" xr:uid="{00000000-0005-0000-0000-000095000000}"/>
    <cellStyle name="Normal 36" xfId="103" xr:uid="{00000000-0005-0000-0000-000096000000}"/>
    <cellStyle name="Normal 37" xfId="104" xr:uid="{00000000-0005-0000-0000-000097000000}"/>
    <cellStyle name="Normal 38" xfId="105" xr:uid="{00000000-0005-0000-0000-000098000000}"/>
    <cellStyle name="Normal 39" xfId="106" xr:uid="{00000000-0005-0000-0000-000099000000}"/>
    <cellStyle name="Normal 4" xfId="107" xr:uid="{00000000-0005-0000-0000-00009A000000}"/>
    <cellStyle name="Normal 4 10" xfId="108" xr:uid="{00000000-0005-0000-0000-00009B000000}"/>
    <cellStyle name="Normal 4 11" xfId="109" xr:uid="{00000000-0005-0000-0000-00009C000000}"/>
    <cellStyle name="Normal 4 12" xfId="110" xr:uid="{00000000-0005-0000-0000-00009D000000}"/>
    <cellStyle name="Normal 4 13" xfId="111" xr:uid="{00000000-0005-0000-0000-00009E000000}"/>
    <cellStyle name="Normal 4 14" xfId="112" xr:uid="{00000000-0005-0000-0000-00009F000000}"/>
    <cellStyle name="Normal 4 15" xfId="113" xr:uid="{00000000-0005-0000-0000-0000A0000000}"/>
    <cellStyle name="Normal 4 16" xfId="114" xr:uid="{00000000-0005-0000-0000-0000A1000000}"/>
    <cellStyle name="Normal 4 2" xfId="115" xr:uid="{00000000-0005-0000-0000-0000A2000000}"/>
    <cellStyle name="Normal 4 2 10" xfId="116" xr:uid="{00000000-0005-0000-0000-0000A3000000}"/>
    <cellStyle name="Normal 4 2 11" xfId="117" xr:uid="{00000000-0005-0000-0000-0000A4000000}"/>
    <cellStyle name="Normal 4 2 12" xfId="118" xr:uid="{00000000-0005-0000-0000-0000A5000000}"/>
    <cellStyle name="Normal 4 2 13" xfId="119" xr:uid="{00000000-0005-0000-0000-0000A6000000}"/>
    <cellStyle name="Normal 4 2 14" xfId="120" xr:uid="{00000000-0005-0000-0000-0000A7000000}"/>
    <cellStyle name="Normal 4 2 15" xfId="121" xr:uid="{00000000-0005-0000-0000-0000A8000000}"/>
    <cellStyle name="Normal 4 2 16" xfId="122" xr:uid="{00000000-0005-0000-0000-0000A9000000}"/>
    <cellStyle name="Normal 4 2 2" xfId="123" xr:uid="{00000000-0005-0000-0000-0000AA000000}"/>
    <cellStyle name="Normal 4 2 3" xfId="124" xr:uid="{00000000-0005-0000-0000-0000AB000000}"/>
    <cellStyle name="Normal 4 2 4" xfId="125" xr:uid="{00000000-0005-0000-0000-0000AC000000}"/>
    <cellStyle name="Normal 4 2 5" xfId="126" xr:uid="{00000000-0005-0000-0000-0000AD000000}"/>
    <cellStyle name="Normal 4 2 6" xfId="127" xr:uid="{00000000-0005-0000-0000-0000AE000000}"/>
    <cellStyle name="Normal 4 2 7" xfId="128" xr:uid="{00000000-0005-0000-0000-0000AF000000}"/>
    <cellStyle name="Normal 4 2 8" xfId="129" xr:uid="{00000000-0005-0000-0000-0000B0000000}"/>
    <cellStyle name="Normal 4 2 9" xfId="130" xr:uid="{00000000-0005-0000-0000-0000B1000000}"/>
    <cellStyle name="Normal 4 3" xfId="131" xr:uid="{00000000-0005-0000-0000-0000B2000000}"/>
    <cellStyle name="Normal 4 4" xfId="132" xr:uid="{00000000-0005-0000-0000-0000B3000000}"/>
    <cellStyle name="Normal 4 5" xfId="133" xr:uid="{00000000-0005-0000-0000-0000B4000000}"/>
    <cellStyle name="Normal 4 6" xfId="134" xr:uid="{00000000-0005-0000-0000-0000B5000000}"/>
    <cellStyle name="Normal 4 7" xfId="135" xr:uid="{00000000-0005-0000-0000-0000B6000000}"/>
    <cellStyle name="Normal 4 8" xfId="136" xr:uid="{00000000-0005-0000-0000-0000B7000000}"/>
    <cellStyle name="Normal 4 9" xfId="137" xr:uid="{00000000-0005-0000-0000-0000B8000000}"/>
    <cellStyle name="Normal 40" xfId="138" xr:uid="{00000000-0005-0000-0000-0000B9000000}"/>
    <cellStyle name="Normal 41" xfId="139" xr:uid="{00000000-0005-0000-0000-0000BA000000}"/>
    <cellStyle name="Normal 42" xfId="140" xr:uid="{00000000-0005-0000-0000-0000BB000000}"/>
    <cellStyle name="Normal 43" xfId="141" xr:uid="{00000000-0005-0000-0000-0000BC000000}"/>
    <cellStyle name="Normal 44" xfId="142" xr:uid="{00000000-0005-0000-0000-0000BD000000}"/>
    <cellStyle name="Normal 45" xfId="143" xr:uid="{00000000-0005-0000-0000-0000BE000000}"/>
    <cellStyle name="Normal 46" xfId="144" xr:uid="{00000000-0005-0000-0000-0000BF000000}"/>
    <cellStyle name="Normal 47" xfId="145" xr:uid="{00000000-0005-0000-0000-0000C0000000}"/>
    <cellStyle name="Normal 48" xfId="146" xr:uid="{00000000-0005-0000-0000-0000C1000000}"/>
    <cellStyle name="Normal 49" xfId="147" xr:uid="{00000000-0005-0000-0000-0000C2000000}"/>
    <cellStyle name="Normal 5" xfId="148" xr:uid="{00000000-0005-0000-0000-0000C3000000}"/>
    <cellStyle name="Normal 5 2" xfId="149" xr:uid="{00000000-0005-0000-0000-0000C4000000}"/>
    <cellStyle name="Normal 50" xfId="150" xr:uid="{00000000-0005-0000-0000-0000C5000000}"/>
    <cellStyle name="Normal 51" xfId="151" xr:uid="{00000000-0005-0000-0000-0000C6000000}"/>
    <cellStyle name="Normal 52" xfId="152" xr:uid="{00000000-0005-0000-0000-0000C7000000}"/>
    <cellStyle name="Normal 53" xfId="153" xr:uid="{00000000-0005-0000-0000-0000C8000000}"/>
    <cellStyle name="Normal 54" xfId="154" xr:uid="{00000000-0005-0000-0000-0000C9000000}"/>
    <cellStyle name="Normal 55" xfId="155" xr:uid="{00000000-0005-0000-0000-0000CA000000}"/>
    <cellStyle name="Normal 56" xfId="156" xr:uid="{00000000-0005-0000-0000-0000CB000000}"/>
    <cellStyle name="Normal 57" xfId="157" xr:uid="{00000000-0005-0000-0000-0000CC000000}"/>
    <cellStyle name="Normal 58" xfId="158" xr:uid="{00000000-0005-0000-0000-0000CD000000}"/>
    <cellStyle name="Normal 59" xfId="159" xr:uid="{00000000-0005-0000-0000-0000CE000000}"/>
    <cellStyle name="Normal 6" xfId="160" xr:uid="{00000000-0005-0000-0000-0000CF000000}"/>
    <cellStyle name="Normal 6 2" xfId="161" xr:uid="{00000000-0005-0000-0000-0000D0000000}"/>
    <cellStyle name="Normal 60" xfId="162" xr:uid="{00000000-0005-0000-0000-0000D1000000}"/>
    <cellStyle name="Normal 61" xfId="163" xr:uid="{00000000-0005-0000-0000-0000D2000000}"/>
    <cellStyle name="Normal 62" xfId="164" xr:uid="{00000000-0005-0000-0000-0000D3000000}"/>
    <cellStyle name="Normal 63" xfId="165" xr:uid="{00000000-0005-0000-0000-0000D4000000}"/>
    <cellStyle name="Normal 64" xfId="166" xr:uid="{00000000-0005-0000-0000-0000D5000000}"/>
    <cellStyle name="Normal 65" xfId="167" xr:uid="{00000000-0005-0000-0000-0000D6000000}"/>
    <cellStyle name="Normal 65 2" xfId="168" xr:uid="{00000000-0005-0000-0000-0000D7000000}"/>
    <cellStyle name="Normal 66" xfId="169" xr:uid="{00000000-0005-0000-0000-0000D8000000}"/>
    <cellStyle name="Normal 67" xfId="170" xr:uid="{00000000-0005-0000-0000-0000D9000000}"/>
    <cellStyle name="Normal 68" xfId="171" xr:uid="{00000000-0005-0000-0000-0000DA000000}"/>
    <cellStyle name="Normal 69" xfId="172" xr:uid="{00000000-0005-0000-0000-0000DB000000}"/>
    <cellStyle name="Normal 7" xfId="173" xr:uid="{00000000-0005-0000-0000-0000DC000000}"/>
    <cellStyle name="Normal 7 2" xfId="174" xr:uid="{00000000-0005-0000-0000-0000DD000000}"/>
    <cellStyle name="Normal 7 3" xfId="175" xr:uid="{00000000-0005-0000-0000-0000DE000000}"/>
    <cellStyle name="Normal 70" xfId="176" xr:uid="{00000000-0005-0000-0000-0000DF000000}"/>
    <cellStyle name="Normal 71" xfId="177" xr:uid="{00000000-0005-0000-0000-0000E0000000}"/>
    <cellStyle name="Normal 72" xfId="178" xr:uid="{00000000-0005-0000-0000-0000E1000000}"/>
    <cellStyle name="Normal 73" xfId="179" xr:uid="{00000000-0005-0000-0000-0000E2000000}"/>
    <cellStyle name="Normal 74" xfId="180" xr:uid="{00000000-0005-0000-0000-0000E3000000}"/>
    <cellStyle name="Normal 75" xfId="181" xr:uid="{00000000-0005-0000-0000-0000E4000000}"/>
    <cellStyle name="Normal 76" xfId="182" xr:uid="{00000000-0005-0000-0000-0000E5000000}"/>
    <cellStyle name="Normal 77" xfId="183" xr:uid="{00000000-0005-0000-0000-0000E6000000}"/>
    <cellStyle name="Normal 78" xfId="184" xr:uid="{00000000-0005-0000-0000-0000E7000000}"/>
    <cellStyle name="Normal 79" xfId="185" xr:uid="{00000000-0005-0000-0000-0000E8000000}"/>
    <cellStyle name="Normal 8" xfId="186" xr:uid="{00000000-0005-0000-0000-0000E9000000}"/>
    <cellStyle name="Normal 8 2" xfId="187" xr:uid="{00000000-0005-0000-0000-0000EA000000}"/>
    <cellStyle name="Normal 80" xfId="188" xr:uid="{00000000-0005-0000-0000-0000EB000000}"/>
    <cellStyle name="Normal 81" xfId="189" xr:uid="{00000000-0005-0000-0000-0000EC000000}"/>
    <cellStyle name="Normal 82" xfId="190" xr:uid="{00000000-0005-0000-0000-0000ED000000}"/>
    <cellStyle name="Normal 83" xfId="191" xr:uid="{00000000-0005-0000-0000-0000EE000000}"/>
    <cellStyle name="Normal 84" xfId="192" xr:uid="{00000000-0005-0000-0000-0000EF000000}"/>
    <cellStyle name="Normal 85" xfId="193" xr:uid="{00000000-0005-0000-0000-0000F0000000}"/>
    <cellStyle name="Normal 86" xfId="194" xr:uid="{00000000-0005-0000-0000-0000F1000000}"/>
    <cellStyle name="Normal 87" xfId="195" xr:uid="{00000000-0005-0000-0000-0000F2000000}"/>
    <cellStyle name="Normal 88" xfId="196" xr:uid="{00000000-0005-0000-0000-0000F3000000}"/>
    <cellStyle name="Normal 89" xfId="197" xr:uid="{00000000-0005-0000-0000-0000F4000000}"/>
    <cellStyle name="Normal 9" xfId="198" xr:uid="{00000000-0005-0000-0000-0000F5000000}"/>
    <cellStyle name="Normal 90" xfId="199" xr:uid="{00000000-0005-0000-0000-0000F6000000}"/>
    <cellStyle name="Normal 91" xfId="200" xr:uid="{00000000-0005-0000-0000-0000F7000000}"/>
    <cellStyle name="Normal 92" xfId="201" xr:uid="{00000000-0005-0000-0000-0000F8000000}"/>
    <cellStyle name="Normal 93" xfId="202" xr:uid="{00000000-0005-0000-0000-0000F9000000}"/>
    <cellStyle name="Normal 94" xfId="203" xr:uid="{00000000-0005-0000-0000-0000FA000000}"/>
    <cellStyle name="Normal 95" xfId="204" xr:uid="{00000000-0005-0000-0000-0000FB000000}"/>
    <cellStyle name="Normal 96" xfId="205" xr:uid="{00000000-0005-0000-0000-0000FC000000}"/>
    <cellStyle name="Normal 97" xfId="206" xr:uid="{00000000-0005-0000-0000-0000FD000000}"/>
    <cellStyle name="Normal 98" xfId="207" xr:uid="{00000000-0005-0000-0000-0000FE000000}"/>
    <cellStyle name="Normal 99" xfId="208" xr:uid="{00000000-0005-0000-0000-0000FF000000}"/>
    <cellStyle name="Percent 2" xfId="209" xr:uid="{00000000-0005-0000-0000-000000010000}"/>
    <cellStyle name="Percent 3" xfId="210" xr:uid="{00000000-0005-0000-0000-000001010000}"/>
    <cellStyle name="Percent 4" xfId="211" xr:uid="{00000000-0005-0000-0000-000002010000}"/>
    <cellStyle name="Percent 6" xfId="212" xr:uid="{00000000-0005-0000-0000-000003010000}"/>
    <cellStyle name="S10" xfId="213" xr:uid="{00000000-0005-0000-0000-000004010000}"/>
    <cellStyle name="S11" xfId="214" xr:uid="{00000000-0005-0000-0000-000005010000}"/>
    <cellStyle name="S12" xfId="215" xr:uid="{00000000-0005-0000-0000-000006010000}"/>
    <cellStyle name="S13" xfId="216" xr:uid="{00000000-0005-0000-0000-000007010000}"/>
    <cellStyle name="S15" xfId="217" xr:uid="{00000000-0005-0000-0000-000008010000}"/>
    <cellStyle name="S16" xfId="218" xr:uid="{00000000-0005-0000-0000-000009010000}"/>
    <cellStyle name="S17" xfId="219" xr:uid="{00000000-0005-0000-0000-00000A010000}"/>
    <cellStyle name="S2" xfId="220" xr:uid="{00000000-0005-0000-0000-00000B010000}"/>
    <cellStyle name="S23" xfId="221" xr:uid="{00000000-0005-0000-0000-00000C010000}"/>
    <cellStyle name="S3" xfId="222" xr:uid="{00000000-0005-0000-0000-00000D010000}"/>
    <cellStyle name="S4" xfId="223" xr:uid="{00000000-0005-0000-0000-00000E010000}"/>
    <cellStyle name="S5" xfId="224" xr:uid="{00000000-0005-0000-0000-00000F010000}"/>
    <cellStyle name="S6" xfId="225" xr:uid="{00000000-0005-0000-0000-00001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inar\Downloads\AWAN%20DARMAWAN\1.%20PERENCANAAN\6.%20Lembar%20Kendali%20Perencanaan\2020\Perbandingan%20RPJMD-D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WAN%20DARMAWAN\1.%20PERENCANAAN\6.%20Lembar%20Kendali%20Perencanaan\2020\Perbandingan%20RPJMD-D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C9" t="str">
            <v>AK SMP</v>
          </cell>
          <cell r="D9">
            <v>20</v>
          </cell>
          <cell r="F9">
            <v>98.7</v>
          </cell>
          <cell r="H9">
            <v>98.87</v>
          </cell>
          <cell r="J9">
            <v>98.87</v>
          </cell>
          <cell r="L9">
            <v>99.05</v>
          </cell>
        </row>
        <row r="10">
          <cell r="C10" t="str">
            <v>AM SD</v>
          </cell>
          <cell r="D10">
            <v>122</v>
          </cell>
          <cell r="F10">
            <v>89.96</v>
          </cell>
          <cell r="H10">
            <v>90.22</v>
          </cell>
          <cell r="J10">
            <v>90.22</v>
          </cell>
          <cell r="L10">
            <v>90.06</v>
          </cell>
        </row>
        <row r="11">
          <cell r="C11" t="str">
            <v>AM SMP</v>
          </cell>
          <cell r="D11">
            <v>51.98</v>
          </cell>
          <cell r="F11">
            <v>93.16</v>
          </cell>
          <cell r="H11">
            <v>93.54</v>
          </cell>
          <cell r="J11">
            <v>93.54</v>
          </cell>
          <cell r="L11">
            <v>95.68</v>
          </cell>
        </row>
        <row r="12">
          <cell r="C12" t="str">
            <v>APK SD</v>
          </cell>
          <cell r="D12">
            <v>50</v>
          </cell>
          <cell r="F12">
            <v>108.3</v>
          </cell>
          <cell r="H12">
            <v>108.6</v>
          </cell>
          <cell r="J12">
            <v>108.6</v>
          </cell>
          <cell r="L12">
            <v>108.9</v>
          </cell>
        </row>
        <row r="13">
          <cell r="C13" t="str">
            <v>APK SMP</v>
          </cell>
          <cell r="D13">
            <v>50</v>
          </cell>
          <cell r="F13">
            <v>103.02</v>
          </cell>
          <cell r="H13">
            <v>104.03</v>
          </cell>
          <cell r="J13">
            <v>104.03</v>
          </cell>
          <cell r="L13">
            <v>105.04</v>
          </cell>
        </row>
        <row r="14">
          <cell r="C14" t="str">
            <v>APM SD</v>
          </cell>
          <cell r="D14">
            <v>41.85</v>
          </cell>
          <cell r="F14">
            <v>99.03</v>
          </cell>
          <cell r="H14">
            <v>99.1</v>
          </cell>
          <cell r="J14">
            <v>99.1</v>
          </cell>
          <cell r="L14">
            <v>99.2</v>
          </cell>
        </row>
        <row r="15">
          <cell r="C15" t="str">
            <v>APM SMP</v>
          </cell>
          <cell r="D15">
            <v>70</v>
          </cell>
          <cell r="F15">
            <v>80.959999999999994</v>
          </cell>
          <cell r="H15">
            <v>81.34</v>
          </cell>
          <cell r="J15">
            <v>81.34</v>
          </cell>
          <cell r="L15">
            <v>81.510000000000005</v>
          </cell>
        </row>
        <row r="16">
          <cell r="C16" t="str">
            <v>APS 7-12 thn</v>
          </cell>
          <cell r="F16">
            <v>95.76</v>
          </cell>
          <cell r="H16">
            <v>95.22</v>
          </cell>
          <cell r="J16">
            <v>95.22</v>
          </cell>
          <cell r="L16">
            <v>95.67</v>
          </cell>
        </row>
        <row r="17">
          <cell r="C17" t="str">
            <v>APS 13-15 thn</v>
          </cell>
          <cell r="F17">
            <v>96.41</v>
          </cell>
          <cell r="H17">
            <v>96.44</v>
          </cell>
          <cell r="J17">
            <v>96.44</v>
          </cell>
          <cell r="L17">
            <v>96.46</v>
          </cell>
        </row>
        <row r="18">
          <cell r="C18" t="str">
            <v>APtS SD</v>
          </cell>
          <cell r="F18">
            <v>0.25</v>
          </cell>
          <cell r="H18">
            <v>0.23</v>
          </cell>
          <cell r="J18">
            <v>0.23</v>
          </cell>
          <cell r="L18">
            <v>0.21</v>
          </cell>
        </row>
        <row r="19">
          <cell r="C19" t="str">
            <v>APtS SMP</v>
          </cell>
          <cell r="F19">
            <v>0.44</v>
          </cell>
          <cell r="H19">
            <v>0.39</v>
          </cell>
          <cell r="J19">
            <v>0.39</v>
          </cell>
          <cell r="L19">
            <v>0.35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C21" t="str">
            <v>Jumlah RKB SMP yang dibangun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L21">
            <v>12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C24" t="str">
            <v>Kegiatan Panjang  pagar SMP yang dibangun</v>
          </cell>
          <cell r="J24">
            <v>1000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I29">
            <v>1732834100</v>
          </cell>
          <cell r="J29">
            <v>0</v>
          </cell>
          <cell r="K29">
            <v>751749000</v>
          </cell>
          <cell r="M29">
            <v>1957173310</v>
          </cell>
        </row>
        <row r="30">
          <cell r="C30" t="str">
            <v>Guru bersertifikat</v>
          </cell>
          <cell r="F30">
            <v>0.62</v>
          </cell>
          <cell r="H30">
            <v>0.73</v>
          </cell>
          <cell r="J30">
            <v>0.73</v>
          </cell>
          <cell r="L30">
            <v>0.87</v>
          </cell>
        </row>
        <row r="31">
          <cell r="C31" t="str">
            <v>Guru berkualifikasi S-1/D-IV</v>
          </cell>
          <cell r="F31">
            <v>0.86</v>
          </cell>
          <cell r="H31">
            <v>0.89</v>
          </cell>
          <cell r="J31">
            <v>0.89</v>
          </cell>
          <cell r="L31">
            <v>0.92</v>
          </cell>
        </row>
        <row r="32">
          <cell r="C32" t="str">
            <v>Rasio guru:murid SD</v>
          </cell>
          <cell r="F32">
            <v>32</v>
          </cell>
          <cell r="H32">
            <v>32</v>
          </cell>
          <cell r="J32">
            <v>32</v>
          </cell>
          <cell r="L32">
            <v>32</v>
          </cell>
        </row>
        <row r="33">
          <cell r="C33" t="str">
            <v>Rasio guru:murid SMP</v>
          </cell>
          <cell r="F33">
            <v>36</v>
          </cell>
          <cell r="H33">
            <v>36</v>
          </cell>
          <cell r="J33">
            <v>36</v>
          </cell>
          <cell r="L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J36">
            <v>362</v>
          </cell>
          <cell r="K36">
            <v>132498000</v>
          </cell>
          <cell r="L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M42">
            <v>6057650000</v>
          </cell>
        </row>
        <row r="43">
          <cell r="C43" t="str">
            <v>Upah jasa Tenaga Kependiikan</v>
          </cell>
          <cell r="J43">
            <v>89</v>
          </cell>
          <cell r="L43">
            <v>248</v>
          </cell>
        </row>
        <row r="44">
          <cell r="C44" t="str">
            <v>Upah jasa  guru daerah terpencil</v>
          </cell>
          <cell r="J44">
            <v>146</v>
          </cell>
          <cell r="L44">
            <v>117</v>
          </cell>
        </row>
        <row r="45">
          <cell r="C45" t="str">
            <v>Upah jasa guru agama</v>
          </cell>
          <cell r="J45">
            <v>52</v>
          </cell>
          <cell r="L45">
            <v>50</v>
          </cell>
        </row>
        <row r="46">
          <cell r="C46" t="str">
            <v>Honor daerah</v>
          </cell>
          <cell r="J46">
            <v>0</v>
          </cell>
          <cell r="L46">
            <v>8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K48">
            <v>13899362040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C51" t="str">
            <v>Pembinaan SP2TP (PKM)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L51">
            <v>17</v>
          </cell>
          <cell r="M51">
            <v>15000000</v>
          </cell>
        </row>
        <row r="52">
          <cell r="C52" t="str">
            <v>Pembinaan Manajemen Puskesmas (PKM)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L52">
            <v>17</v>
          </cell>
        </row>
        <row r="53">
          <cell r="C53" t="str">
            <v>Pembinaan tenaga teladan (PKM)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L53">
            <v>17</v>
          </cell>
        </row>
        <row r="54">
          <cell r="C54" t="str">
            <v>Penilaian tenaga teladan (PKM)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L54">
            <v>17</v>
          </cell>
        </row>
        <row r="55">
          <cell r="C55" t="str">
            <v>Penyusunan makalah tenaga kesehatan (PKM)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  <cell r="M65">
            <v>10950000000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  <cell r="M67">
            <v>124500000000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M71">
            <v>48015230000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  <cell r="L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  <cell r="L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  <cell r="L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  <cell r="L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  <cell r="L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  <cell r="L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L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L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E47">
            <v>0</v>
          </cell>
          <cell r="F47" t="str">
            <v>- 7- 50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 t="str">
            <v>- 7- 50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E18">
            <v>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E28">
            <v>0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111"/>
  <sheetViews>
    <sheetView tabSelected="1" view="pageBreakPreview" topLeftCell="A94" zoomScale="96" zoomScaleNormal="100" zoomScaleSheetLayoutView="96" workbookViewId="0">
      <selection activeCell="H104" sqref="H104"/>
    </sheetView>
  </sheetViews>
  <sheetFormatPr defaultColWidth="9" defaultRowHeight="15.75"/>
  <cols>
    <col min="1" max="1" width="5.140625" style="10" customWidth="1"/>
    <col min="2" max="2" width="20.85546875" style="10" customWidth="1"/>
    <col min="3" max="3" width="14.7109375" style="10" customWidth="1"/>
    <col min="4" max="4" width="9.42578125" style="11" customWidth="1"/>
    <col min="5" max="5" width="21.7109375" style="10" customWidth="1"/>
    <col min="6" max="6" width="20.140625" style="10" customWidth="1"/>
    <col min="7" max="7" width="14.28515625" style="10" customWidth="1"/>
    <col min="8" max="8" width="18.140625" style="10" customWidth="1"/>
    <col min="9" max="9" width="17.85546875" style="12" customWidth="1"/>
    <col min="10" max="10" width="10.5703125" style="13" customWidth="1"/>
    <col min="11" max="11" width="14.85546875" style="10" customWidth="1"/>
    <col min="12" max="12" width="10.140625" customWidth="1"/>
    <col min="14" max="14" width="16.140625" customWidth="1"/>
  </cols>
  <sheetData>
    <row r="1" spans="1:12">
      <c r="A1" s="300" t="s">
        <v>163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4" spans="1:12" s="2" customFormat="1" ht="12.75">
      <c r="A4" s="303" t="s">
        <v>1</v>
      </c>
      <c r="B4" s="305" t="s">
        <v>2</v>
      </c>
      <c r="C4" s="258" t="s">
        <v>3</v>
      </c>
      <c r="D4" s="307" t="s">
        <v>4</v>
      </c>
      <c r="E4" s="258" t="s">
        <v>5</v>
      </c>
      <c r="F4" s="258" t="s">
        <v>6</v>
      </c>
      <c r="G4" s="258" t="s">
        <v>7</v>
      </c>
      <c r="H4" s="258" t="s">
        <v>8</v>
      </c>
      <c r="I4" s="258" t="s">
        <v>9</v>
      </c>
      <c r="J4" s="258" t="s">
        <v>10</v>
      </c>
      <c r="K4" s="260" t="s">
        <v>11</v>
      </c>
      <c r="L4" s="245" t="s">
        <v>162</v>
      </c>
    </row>
    <row r="5" spans="1:12" s="2" customFormat="1" ht="29.25" customHeight="1">
      <c r="A5" s="304"/>
      <c r="B5" s="306"/>
      <c r="C5" s="259"/>
      <c r="D5" s="308"/>
      <c r="E5" s="259"/>
      <c r="F5" s="259"/>
      <c r="G5" s="259"/>
      <c r="H5" s="259"/>
      <c r="I5" s="259"/>
      <c r="J5" s="259"/>
      <c r="K5" s="261"/>
      <c r="L5" s="246"/>
    </row>
    <row r="6" spans="1:12" s="3" customFormat="1" ht="12.75">
      <c r="A6" s="14">
        <v>1</v>
      </c>
      <c r="B6" s="15">
        <v>2</v>
      </c>
      <c r="C6" s="15">
        <v>3</v>
      </c>
      <c r="D6" s="16">
        <v>4</v>
      </c>
      <c r="E6" s="17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40">
        <v>11</v>
      </c>
      <c r="L6" s="41">
        <v>12</v>
      </c>
    </row>
    <row r="7" spans="1:12" s="3" customFormat="1" ht="18" customHeight="1">
      <c r="A7" s="130">
        <v>1</v>
      </c>
      <c r="B7" s="294" t="s">
        <v>12</v>
      </c>
      <c r="C7" s="294" t="s">
        <v>13</v>
      </c>
      <c r="D7" s="132" t="s">
        <v>160</v>
      </c>
      <c r="E7" s="19"/>
      <c r="F7" s="20"/>
      <c r="G7" s="20"/>
      <c r="H7" s="20"/>
      <c r="I7" s="42"/>
      <c r="J7" s="42"/>
      <c r="K7" s="43"/>
      <c r="L7" s="41"/>
    </row>
    <row r="8" spans="1:12" s="6" customFormat="1" ht="24" customHeight="1">
      <c r="A8" s="133"/>
      <c r="B8" s="272"/>
      <c r="C8" s="272"/>
      <c r="D8" s="134">
        <v>1</v>
      </c>
      <c r="E8" s="294" t="s">
        <v>14</v>
      </c>
      <c r="F8" s="294" t="s">
        <v>15</v>
      </c>
      <c r="G8" s="59">
        <f>G11</f>
        <v>16160000</v>
      </c>
      <c r="H8" s="135"/>
      <c r="I8" s="44"/>
      <c r="J8" s="45"/>
      <c r="K8" s="165"/>
      <c r="L8" s="64"/>
    </row>
    <row r="9" spans="1:12" s="7" customFormat="1" ht="20.25" customHeight="1">
      <c r="A9" s="136"/>
      <c r="B9" s="272"/>
      <c r="C9" s="272"/>
      <c r="D9" s="21"/>
      <c r="E9" s="295"/>
      <c r="F9" s="295"/>
      <c r="G9" s="63"/>
      <c r="H9" s="138"/>
      <c r="I9" s="46"/>
      <c r="J9" s="47"/>
      <c r="K9" s="166"/>
      <c r="L9" s="64"/>
    </row>
    <row r="10" spans="1:12" s="7" customFormat="1" ht="36.75" customHeight="1">
      <c r="A10" s="136"/>
      <c r="B10" s="272"/>
      <c r="C10" s="272"/>
      <c r="D10" s="21"/>
      <c r="E10" s="295"/>
      <c r="F10" s="295"/>
      <c r="G10" s="63"/>
      <c r="H10" s="138"/>
      <c r="I10" s="46"/>
      <c r="J10" s="47"/>
      <c r="K10" s="166"/>
      <c r="L10" s="64"/>
    </row>
    <row r="11" spans="1:12" s="5" customFormat="1" ht="26.25" customHeight="1">
      <c r="A11" s="136"/>
      <c r="B11" s="139"/>
      <c r="C11" s="139"/>
      <c r="D11" s="140">
        <v>1</v>
      </c>
      <c r="E11" s="296" t="s">
        <v>16</v>
      </c>
      <c r="F11" s="296" t="s">
        <v>17</v>
      </c>
      <c r="G11" s="141">
        <f>K11</f>
        <v>16160000</v>
      </c>
      <c r="H11" s="269" t="s">
        <v>18</v>
      </c>
      <c r="I11" s="269" t="s">
        <v>19</v>
      </c>
      <c r="J11" s="48" t="s">
        <v>20</v>
      </c>
      <c r="K11" s="49">
        <v>16160000</v>
      </c>
      <c r="L11" s="251" t="s">
        <v>21</v>
      </c>
    </row>
    <row r="12" spans="1:12" s="5" customFormat="1" ht="21" customHeight="1">
      <c r="A12" s="136"/>
      <c r="B12" s="139"/>
      <c r="C12" s="139"/>
      <c r="D12" s="21"/>
      <c r="E12" s="295"/>
      <c r="F12" s="295"/>
      <c r="G12" s="63"/>
      <c r="H12" s="263"/>
      <c r="I12" s="263"/>
      <c r="J12" s="167"/>
      <c r="K12" s="50"/>
      <c r="L12" s="252"/>
    </row>
    <row r="13" spans="1:12" s="5" customFormat="1" ht="42" customHeight="1">
      <c r="A13" s="136"/>
      <c r="B13" s="139"/>
      <c r="C13" s="139"/>
      <c r="D13" s="22"/>
      <c r="E13" s="297"/>
      <c r="F13" s="297"/>
      <c r="G13" s="143"/>
      <c r="H13" s="270"/>
      <c r="I13" s="270"/>
      <c r="J13" s="167"/>
      <c r="K13" s="50"/>
      <c r="L13" s="253"/>
    </row>
    <row r="14" spans="1:12" s="7" customFormat="1" ht="22.5" customHeight="1">
      <c r="A14" s="136"/>
      <c r="B14" s="139"/>
      <c r="C14" s="139"/>
      <c r="D14" s="21" t="s">
        <v>22</v>
      </c>
      <c r="E14" s="294" t="s">
        <v>23</v>
      </c>
      <c r="F14" s="294" t="s">
        <v>24</v>
      </c>
      <c r="G14" s="59">
        <f>G17</f>
        <v>87391300</v>
      </c>
      <c r="H14" s="262" t="s">
        <v>25</v>
      </c>
      <c r="I14" s="262" t="s">
        <v>26</v>
      </c>
      <c r="J14" s="51" t="s">
        <v>27</v>
      </c>
      <c r="K14" s="52">
        <v>13041800</v>
      </c>
      <c r="L14" s="251" t="s">
        <v>28</v>
      </c>
    </row>
    <row r="15" spans="1:12" s="7" customFormat="1" ht="23.25" customHeight="1">
      <c r="A15" s="136"/>
      <c r="B15" s="139"/>
      <c r="C15" s="139"/>
      <c r="D15" s="21"/>
      <c r="E15" s="295"/>
      <c r="F15" s="295"/>
      <c r="G15" s="63"/>
      <c r="H15" s="263"/>
      <c r="I15" s="263"/>
      <c r="J15" s="53"/>
      <c r="K15" s="90"/>
      <c r="L15" s="252"/>
    </row>
    <row r="16" spans="1:12" s="7" customFormat="1" ht="57" customHeight="1">
      <c r="A16" s="136"/>
      <c r="B16" s="139"/>
      <c r="C16" s="139"/>
      <c r="D16" s="21"/>
      <c r="E16" s="295"/>
      <c r="F16" s="295"/>
      <c r="G16" s="63"/>
      <c r="H16" s="263"/>
      <c r="I16" s="263"/>
      <c r="J16" s="53"/>
      <c r="K16" s="90"/>
      <c r="L16" s="253"/>
    </row>
    <row r="17" spans="1:12" s="7" customFormat="1" ht="27.75" customHeight="1">
      <c r="A17" s="136"/>
      <c r="B17" s="139"/>
      <c r="C17" s="139"/>
      <c r="D17" s="23" t="s">
        <v>22</v>
      </c>
      <c r="E17" s="278" t="s">
        <v>29</v>
      </c>
      <c r="F17" s="296" t="s">
        <v>30</v>
      </c>
      <c r="G17" s="141">
        <f>K14+K17</f>
        <v>87391300</v>
      </c>
      <c r="H17" s="269" t="s">
        <v>31</v>
      </c>
      <c r="I17" s="269" t="s">
        <v>32</v>
      </c>
      <c r="J17" s="54" t="s">
        <v>33</v>
      </c>
      <c r="K17" s="55">
        <v>74349500</v>
      </c>
      <c r="L17" s="251" t="s">
        <v>28</v>
      </c>
    </row>
    <row r="18" spans="1:12" s="7" customFormat="1" ht="20.25" customHeight="1">
      <c r="A18" s="136"/>
      <c r="B18" s="139"/>
      <c r="C18" s="139"/>
      <c r="D18" s="21"/>
      <c r="E18" s="281"/>
      <c r="F18" s="295"/>
      <c r="G18" s="63"/>
      <c r="H18" s="263"/>
      <c r="I18" s="263"/>
      <c r="J18" s="96"/>
      <c r="K18" s="96"/>
      <c r="L18" s="252"/>
    </row>
    <row r="19" spans="1:12" s="7" customFormat="1" ht="30" customHeight="1">
      <c r="A19" s="136"/>
      <c r="B19" s="139"/>
      <c r="C19" s="139"/>
      <c r="D19" s="22"/>
      <c r="E19" s="25"/>
      <c r="F19" s="297"/>
      <c r="G19" s="143"/>
      <c r="H19" s="270"/>
      <c r="I19" s="270"/>
      <c r="J19" s="56"/>
      <c r="K19" s="168"/>
      <c r="L19" s="253"/>
    </row>
    <row r="20" spans="1:12" s="7" customFormat="1" ht="18.75" customHeight="1">
      <c r="A20" s="136"/>
      <c r="B20" s="139"/>
      <c r="C20" s="139"/>
      <c r="D20" s="21" t="s">
        <v>22</v>
      </c>
      <c r="E20" s="294" t="s">
        <v>34</v>
      </c>
      <c r="F20" s="294" t="s">
        <v>35</v>
      </c>
      <c r="G20" s="59">
        <f>G25+G30</f>
        <v>12680600</v>
      </c>
      <c r="H20" s="262" t="s">
        <v>36</v>
      </c>
      <c r="I20" s="271" t="s">
        <v>37</v>
      </c>
      <c r="J20" s="68" t="s">
        <v>38</v>
      </c>
      <c r="K20" s="55">
        <v>4533600</v>
      </c>
      <c r="L20" s="254" t="s">
        <v>39</v>
      </c>
    </row>
    <row r="21" spans="1:12" s="7" customFormat="1" ht="18.75" customHeight="1">
      <c r="A21" s="136"/>
      <c r="B21" s="139"/>
      <c r="C21" s="139"/>
      <c r="D21" s="21"/>
      <c r="E21" s="295"/>
      <c r="F21" s="295"/>
      <c r="G21" s="63"/>
      <c r="H21" s="263"/>
      <c r="I21" s="263"/>
      <c r="J21" s="53"/>
      <c r="K21" s="90"/>
      <c r="L21" s="252"/>
    </row>
    <row r="22" spans="1:12" s="7" customFormat="1" ht="18.75" customHeight="1">
      <c r="A22" s="136"/>
      <c r="B22" s="139"/>
      <c r="C22" s="139"/>
      <c r="D22" s="21"/>
      <c r="E22" s="295"/>
      <c r="F22" s="295"/>
      <c r="G22" s="63"/>
      <c r="H22" s="263"/>
      <c r="I22" s="263"/>
      <c r="J22" s="53"/>
      <c r="K22" s="90"/>
      <c r="L22" s="252"/>
    </row>
    <row r="23" spans="1:12" s="7" customFormat="1" ht="20.25" customHeight="1">
      <c r="A23" s="136"/>
      <c r="B23" s="139"/>
      <c r="C23" s="139"/>
      <c r="D23" s="21"/>
      <c r="E23" s="25"/>
      <c r="F23" s="295"/>
      <c r="G23" s="63"/>
      <c r="H23" s="263"/>
      <c r="I23" s="263"/>
      <c r="J23" s="53"/>
      <c r="K23" s="90"/>
      <c r="L23" s="64"/>
    </row>
    <row r="24" spans="1:12" s="7" customFormat="1" ht="26.25" customHeight="1">
      <c r="A24" s="136"/>
      <c r="B24" s="139"/>
      <c r="C24" s="139"/>
      <c r="D24" s="21"/>
      <c r="E24" s="25"/>
      <c r="F24" s="295"/>
      <c r="G24" s="63"/>
      <c r="H24" s="272"/>
      <c r="I24" s="263"/>
      <c r="J24" s="53"/>
      <c r="K24" s="90"/>
      <c r="L24" s="64"/>
    </row>
    <row r="25" spans="1:12" s="7" customFormat="1" ht="18.75" customHeight="1">
      <c r="A25" s="147"/>
      <c r="B25" s="148"/>
      <c r="C25" s="148"/>
      <c r="D25" s="23" t="s">
        <v>22</v>
      </c>
      <c r="E25" s="296" t="s">
        <v>40</v>
      </c>
      <c r="F25" s="296" t="s">
        <v>41</v>
      </c>
      <c r="G25" s="141">
        <f>K20+K25</f>
        <v>8444600</v>
      </c>
      <c r="H25" s="269" t="s">
        <v>42</v>
      </c>
      <c r="I25" s="269" t="s">
        <v>43</v>
      </c>
      <c r="J25" s="170" t="s">
        <v>44</v>
      </c>
      <c r="K25" s="55">
        <v>3911000</v>
      </c>
      <c r="L25" s="255" t="s">
        <v>39</v>
      </c>
    </row>
    <row r="26" spans="1:12" s="7" customFormat="1" ht="18.75" customHeight="1">
      <c r="A26" s="136"/>
      <c r="B26" s="139"/>
      <c r="C26" s="139"/>
      <c r="D26" s="21"/>
      <c r="E26" s="295"/>
      <c r="F26" s="295"/>
      <c r="G26" s="63"/>
      <c r="H26" s="263"/>
      <c r="I26" s="263"/>
      <c r="J26" s="96"/>
      <c r="K26" s="96"/>
      <c r="L26" s="252"/>
    </row>
    <row r="27" spans="1:12" s="7" customFormat="1" ht="18.75" customHeight="1">
      <c r="A27" s="136"/>
      <c r="B27" s="139"/>
      <c r="C27" s="139"/>
      <c r="D27" s="21"/>
      <c r="E27" s="295"/>
      <c r="F27" s="295"/>
      <c r="G27" s="63"/>
      <c r="H27" s="263"/>
      <c r="I27" s="263"/>
      <c r="J27" s="53"/>
      <c r="K27" s="90"/>
      <c r="L27" s="252"/>
    </row>
    <row r="28" spans="1:12" s="7" customFormat="1" ht="36.75" customHeight="1" thickBot="1">
      <c r="A28" s="145"/>
      <c r="B28" s="146"/>
      <c r="C28" s="146"/>
      <c r="D28" s="22"/>
      <c r="E28" s="287"/>
      <c r="F28" s="287"/>
      <c r="G28" s="143"/>
      <c r="H28" s="287"/>
      <c r="I28" s="270"/>
      <c r="J28" s="56"/>
      <c r="K28" s="169"/>
      <c r="L28" s="253"/>
    </row>
    <row r="29" spans="1:12" s="7" customFormat="1" ht="27" customHeight="1">
      <c r="A29" s="223"/>
      <c r="B29" s="224"/>
      <c r="C29" s="224"/>
      <c r="D29" s="225"/>
      <c r="E29" s="226"/>
      <c r="F29" s="226"/>
      <c r="G29" s="227"/>
      <c r="H29" s="226"/>
      <c r="I29" s="228"/>
      <c r="J29" s="229"/>
      <c r="K29" s="230"/>
      <c r="L29" s="228"/>
    </row>
    <row r="30" spans="1:12" s="7" customFormat="1" ht="21.75" customHeight="1">
      <c r="A30" s="136"/>
      <c r="B30" s="139"/>
      <c r="C30" s="139"/>
      <c r="D30" s="23" t="s">
        <v>22</v>
      </c>
      <c r="E30" s="296" t="s">
        <v>45</v>
      </c>
      <c r="F30" s="296" t="s">
        <v>46</v>
      </c>
      <c r="G30" s="63">
        <f>K30</f>
        <v>4236000</v>
      </c>
      <c r="H30" s="269" t="s">
        <v>47</v>
      </c>
      <c r="I30" s="269" t="s">
        <v>48</v>
      </c>
      <c r="J30" s="171" t="s">
        <v>44</v>
      </c>
      <c r="K30" s="55">
        <v>4236000</v>
      </c>
      <c r="L30" s="256" t="s">
        <v>39</v>
      </c>
    </row>
    <row r="31" spans="1:12" s="7" customFormat="1" ht="18.75" customHeight="1">
      <c r="A31" s="136"/>
      <c r="B31" s="139"/>
      <c r="C31" s="139"/>
      <c r="D31" s="21"/>
      <c r="E31" s="295"/>
      <c r="F31" s="295"/>
      <c r="G31" s="63"/>
      <c r="H31" s="263"/>
      <c r="I31" s="263"/>
      <c r="J31" s="53"/>
      <c r="K31" s="172"/>
      <c r="L31" s="252"/>
    </row>
    <row r="32" spans="1:12" s="7" customFormat="1" ht="18.75" customHeight="1">
      <c r="A32" s="136"/>
      <c r="B32" s="139"/>
      <c r="C32" s="139"/>
      <c r="D32" s="21"/>
      <c r="E32" s="295"/>
      <c r="F32" s="295"/>
      <c r="G32" s="63"/>
      <c r="H32" s="263"/>
      <c r="I32" s="263"/>
      <c r="J32" s="53"/>
      <c r="K32" s="172"/>
      <c r="L32" s="252"/>
    </row>
    <row r="33" spans="1:12" s="7" customFormat="1" ht="10.5" customHeight="1">
      <c r="A33" s="136"/>
      <c r="B33" s="139"/>
      <c r="C33" s="139"/>
      <c r="D33" s="21"/>
      <c r="E33" s="298"/>
      <c r="F33" s="298"/>
      <c r="G33" s="63"/>
      <c r="H33" s="272"/>
      <c r="I33" s="272"/>
      <c r="J33" s="53"/>
      <c r="K33" s="172"/>
      <c r="L33" s="252"/>
    </row>
    <row r="34" spans="1:12" s="7" customFormat="1" ht="18.75" customHeight="1">
      <c r="A34" s="136"/>
      <c r="B34" s="139"/>
      <c r="C34" s="139"/>
      <c r="D34" s="21"/>
      <c r="E34" s="298"/>
      <c r="F34" s="298"/>
      <c r="G34" s="63"/>
      <c r="H34" s="272"/>
      <c r="I34" s="272"/>
      <c r="J34" s="53"/>
      <c r="K34" s="172"/>
      <c r="L34" s="64"/>
    </row>
    <row r="35" spans="1:12" s="7" customFormat="1" ht="51.75" customHeight="1">
      <c r="A35" s="136"/>
      <c r="B35" s="139"/>
      <c r="C35" s="139"/>
      <c r="D35" s="21"/>
      <c r="E35" s="298"/>
      <c r="F35" s="298"/>
      <c r="G35" s="63"/>
      <c r="H35" s="272"/>
      <c r="I35" s="272"/>
      <c r="J35" s="53"/>
      <c r="K35" s="172"/>
      <c r="L35" s="64"/>
    </row>
    <row r="36" spans="1:12" s="6" customFormat="1" ht="24.75" customHeight="1">
      <c r="A36" s="136"/>
      <c r="B36" s="139"/>
      <c r="C36" s="139"/>
      <c r="D36" s="26" t="s">
        <v>22</v>
      </c>
      <c r="E36" s="294" t="s">
        <v>49</v>
      </c>
      <c r="F36" s="294" t="s">
        <v>50</v>
      </c>
      <c r="G36" s="283">
        <f>G39</f>
        <v>31748100</v>
      </c>
      <c r="H36" s="27"/>
      <c r="I36" s="57"/>
      <c r="J36" s="58"/>
      <c r="K36" s="59"/>
      <c r="L36" s="60"/>
    </row>
    <row r="37" spans="1:12" s="6" customFormat="1" ht="45.6" customHeight="1">
      <c r="A37" s="136"/>
      <c r="B37" s="139"/>
      <c r="C37" s="139"/>
      <c r="D37" s="21"/>
      <c r="E37" s="295"/>
      <c r="F37" s="295"/>
      <c r="G37" s="284"/>
      <c r="H37" s="28"/>
      <c r="I37" s="61"/>
      <c r="J37" s="62"/>
      <c r="K37" s="63"/>
      <c r="L37" s="64"/>
    </row>
    <row r="38" spans="1:12" s="6" customFormat="1" ht="9.75" customHeight="1">
      <c r="A38" s="136"/>
      <c r="B38" s="139"/>
      <c r="C38" s="139"/>
      <c r="D38" s="21"/>
      <c r="E38" s="295"/>
      <c r="F38" s="295"/>
      <c r="G38" s="284"/>
      <c r="H38" s="151"/>
      <c r="I38" s="39"/>
      <c r="J38" s="53"/>
      <c r="K38" s="172"/>
      <c r="L38" s="173"/>
    </row>
    <row r="39" spans="1:12" s="7" customFormat="1" ht="27.75" customHeight="1">
      <c r="A39" s="136"/>
      <c r="B39" s="139"/>
      <c r="C39" s="139"/>
      <c r="D39" s="23" t="s">
        <v>22</v>
      </c>
      <c r="E39" s="296" t="s">
        <v>51</v>
      </c>
      <c r="F39" s="296" t="s">
        <v>52</v>
      </c>
      <c r="G39" s="152">
        <f>K39</f>
        <v>31748100</v>
      </c>
      <c r="H39" s="269" t="s">
        <v>53</v>
      </c>
      <c r="I39" s="269" t="s">
        <v>54</v>
      </c>
      <c r="J39" s="65" t="s">
        <v>20</v>
      </c>
      <c r="K39" s="49">
        <v>31748100</v>
      </c>
      <c r="L39" s="251" t="s">
        <v>55</v>
      </c>
    </row>
    <row r="40" spans="1:12" s="7" customFormat="1" ht="27.75" customHeight="1">
      <c r="A40" s="136"/>
      <c r="B40" s="139"/>
      <c r="C40" s="139"/>
      <c r="D40" s="21"/>
      <c r="E40" s="295"/>
      <c r="F40" s="295"/>
      <c r="G40" s="150"/>
      <c r="H40" s="263"/>
      <c r="I40" s="263"/>
      <c r="J40" s="53"/>
      <c r="K40" s="90"/>
      <c r="L40" s="252"/>
    </row>
    <row r="41" spans="1:12" s="7" customFormat="1" ht="21.75" customHeight="1">
      <c r="A41" s="136"/>
      <c r="B41" s="139"/>
      <c r="C41" s="139"/>
      <c r="D41" s="22"/>
      <c r="E41" s="297"/>
      <c r="F41" s="297"/>
      <c r="G41" s="153"/>
      <c r="H41" s="270"/>
      <c r="I41" s="270"/>
      <c r="J41" s="56"/>
      <c r="K41" s="169"/>
      <c r="L41" s="253"/>
    </row>
    <row r="42" spans="1:12" s="7" customFormat="1" ht="25.5" customHeight="1">
      <c r="A42" s="136"/>
      <c r="B42" s="139"/>
      <c r="C42" s="139"/>
      <c r="D42" s="26" t="s">
        <v>22</v>
      </c>
      <c r="E42" s="294" t="s">
        <v>56</v>
      </c>
      <c r="F42" s="294" t="s">
        <v>57</v>
      </c>
      <c r="G42" s="283">
        <f>G45</f>
        <v>26851800</v>
      </c>
      <c r="H42" s="271" t="s">
        <v>58</v>
      </c>
      <c r="I42" s="271" t="s">
        <v>59</v>
      </c>
      <c r="J42" s="66" t="s">
        <v>60</v>
      </c>
      <c r="K42" s="49">
        <v>7795900</v>
      </c>
      <c r="L42" s="251" t="s">
        <v>55</v>
      </c>
    </row>
    <row r="43" spans="1:12" s="7" customFormat="1" ht="29.25" customHeight="1">
      <c r="A43" s="136"/>
      <c r="B43" s="139"/>
      <c r="C43" s="139"/>
      <c r="D43" s="21"/>
      <c r="E43" s="295"/>
      <c r="F43" s="295"/>
      <c r="G43" s="284"/>
      <c r="H43" s="288"/>
      <c r="I43" s="263"/>
      <c r="J43" s="53"/>
      <c r="K43" s="172"/>
      <c r="L43" s="252"/>
    </row>
    <row r="44" spans="1:12" s="7" customFormat="1" ht="50.25" customHeight="1">
      <c r="A44" s="145"/>
      <c r="B44" s="146"/>
      <c r="C44" s="146"/>
      <c r="D44" s="22"/>
      <c r="E44" s="297"/>
      <c r="F44" s="297"/>
      <c r="G44" s="153"/>
      <c r="H44" s="289"/>
      <c r="I44" s="270"/>
      <c r="J44" s="56"/>
      <c r="K44" s="168"/>
      <c r="L44" s="253"/>
    </row>
    <row r="45" spans="1:12" s="7" customFormat="1" ht="29.25" customHeight="1">
      <c r="A45" s="154"/>
      <c r="B45" s="131"/>
      <c r="C45" s="131"/>
      <c r="D45" s="26" t="s">
        <v>22</v>
      </c>
      <c r="E45" s="294" t="s">
        <v>61</v>
      </c>
      <c r="F45" s="299" t="s">
        <v>62</v>
      </c>
      <c r="G45" s="149">
        <f>SUM(K42:K47)</f>
        <v>26851800</v>
      </c>
      <c r="H45" s="262" t="s">
        <v>63</v>
      </c>
      <c r="I45" s="262" t="s">
        <v>64</v>
      </c>
      <c r="J45" s="68" t="s">
        <v>33</v>
      </c>
      <c r="K45" s="52">
        <v>19055900</v>
      </c>
      <c r="L45" s="257" t="s">
        <v>28</v>
      </c>
    </row>
    <row r="46" spans="1:12" s="7" customFormat="1" ht="26.25" customHeight="1">
      <c r="A46" s="130"/>
      <c r="B46" s="137"/>
      <c r="C46" s="137"/>
      <c r="D46" s="21"/>
      <c r="E46" s="295"/>
      <c r="F46" s="295"/>
      <c r="G46" s="150"/>
      <c r="H46" s="263"/>
      <c r="I46" s="263"/>
      <c r="J46" s="53"/>
      <c r="K46" s="90"/>
      <c r="L46" s="252"/>
    </row>
    <row r="47" spans="1:12" s="7" customFormat="1" ht="50.25" customHeight="1" thickBot="1">
      <c r="A47" s="130"/>
      <c r="B47" s="137"/>
      <c r="C47" s="137"/>
      <c r="D47" s="21"/>
      <c r="E47" s="295"/>
      <c r="F47" s="295"/>
      <c r="G47" s="150"/>
      <c r="H47" s="263"/>
      <c r="I47" s="263"/>
      <c r="J47" s="53"/>
      <c r="K47" s="90"/>
      <c r="L47" s="252"/>
    </row>
    <row r="48" spans="1:12" s="7" customFormat="1" ht="20.25" customHeight="1" thickBot="1">
      <c r="A48" s="154">
        <v>2</v>
      </c>
      <c r="B48" s="282" t="s">
        <v>65</v>
      </c>
      <c r="C48" s="282" t="s">
        <v>66</v>
      </c>
      <c r="D48" s="232" t="s">
        <v>164</v>
      </c>
      <c r="E48" s="29"/>
      <c r="F48" s="155"/>
      <c r="G48" s="149"/>
      <c r="H48" s="144"/>
      <c r="I48" s="174"/>
      <c r="J48" s="69"/>
      <c r="K48" s="175"/>
      <c r="L48" s="176"/>
    </row>
    <row r="49" spans="1:12" s="6" customFormat="1" ht="27" customHeight="1">
      <c r="A49" s="133"/>
      <c r="B49" s="281"/>
      <c r="C49" s="281"/>
      <c r="D49" s="156">
        <v>1</v>
      </c>
      <c r="E49" s="282" t="s">
        <v>67</v>
      </c>
      <c r="F49" s="282" t="s">
        <v>68</v>
      </c>
      <c r="G49" s="285">
        <f>G51+G55+G61+G64+G66+G77+G80+G87</f>
        <v>2814041000</v>
      </c>
      <c r="H49" s="27"/>
      <c r="I49" s="44"/>
      <c r="J49" s="70"/>
      <c r="K49" s="165"/>
      <c r="L49" s="64"/>
    </row>
    <row r="50" spans="1:12" s="7" customFormat="1" ht="38.25" customHeight="1">
      <c r="A50" s="136"/>
      <c r="B50" s="281"/>
      <c r="C50" s="281"/>
      <c r="D50" s="157"/>
      <c r="E50" s="281"/>
      <c r="F50" s="281"/>
      <c r="G50" s="286"/>
      <c r="H50" s="151"/>
      <c r="I50" s="39"/>
      <c r="J50" s="71"/>
      <c r="K50" s="72"/>
      <c r="L50" s="64"/>
    </row>
    <row r="51" spans="1:12" s="6" customFormat="1" ht="83.45" customHeight="1">
      <c r="A51" s="136"/>
      <c r="B51" s="281"/>
      <c r="C51" s="272"/>
      <c r="D51" s="158" t="s">
        <v>22</v>
      </c>
      <c r="E51" s="278" t="s">
        <v>69</v>
      </c>
      <c r="F51" s="278" t="s">
        <v>70</v>
      </c>
      <c r="G51" s="159">
        <f>K51+K52+K53+K54</f>
        <v>41582700</v>
      </c>
      <c r="H51" s="142" t="s">
        <v>71</v>
      </c>
      <c r="I51" s="142" t="s">
        <v>72</v>
      </c>
      <c r="J51" s="73" t="s">
        <v>73</v>
      </c>
      <c r="K51" s="74">
        <v>19047700</v>
      </c>
      <c r="L51" s="177" t="s">
        <v>74</v>
      </c>
    </row>
    <row r="52" spans="1:12" s="7" customFormat="1" ht="62.45" customHeight="1">
      <c r="A52" s="136"/>
      <c r="B52" s="139"/>
      <c r="C52" s="139"/>
      <c r="D52" s="157"/>
      <c r="E52" s="281"/>
      <c r="F52" s="281"/>
      <c r="G52" s="63"/>
      <c r="H52" s="142" t="s">
        <v>75</v>
      </c>
      <c r="I52" s="142" t="s">
        <v>76</v>
      </c>
      <c r="J52" s="75" t="s">
        <v>73</v>
      </c>
      <c r="K52" s="76">
        <v>4734000</v>
      </c>
      <c r="L52" s="177" t="s">
        <v>74</v>
      </c>
    </row>
    <row r="53" spans="1:12" s="7" customFormat="1" ht="57" customHeight="1">
      <c r="A53" s="160"/>
      <c r="B53" s="28"/>
      <c r="C53" s="28"/>
      <c r="D53" s="161"/>
      <c r="E53" s="281"/>
      <c r="F53" s="295"/>
      <c r="G53" s="63"/>
      <c r="H53" s="142" t="s">
        <v>77</v>
      </c>
      <c r="I53" s="142" t="s">
        <v>78</v>
      </c>
      <c r="J53" s="178" t="s">
        <v>73</v>
      </c>
      <c r="K53" s="77">
        <v>2479500</v>
      </c>
      <c r="L53" s="177" t="s">
        <v>74</v>
      </c>
    </row>
    <row r="54" spans="1:12" s="7" customFormat="1" ht="42.75" customHeight="1">
      <c r="A54" s="160"/>
      <c r="B54" s="28"/>
      <c r="C54" s="28"/>
      <c r="D54" s="161"/>
      <c r="E54" s="281"/>
      <c r="F54" s="295"/>
      <c r="G54" s="63"/>
      <c r="H54" s="142" t="s">
        <v>79</v>
      </c>
      <c r="I54" s="179" t="s">
        <v>80</v>
      </c>
      <c r="J54" s="78" t="s">
        <v>81</v>
      </c>
      <c r="K54" s="79">
        <v>15321500</v>
      </c>
      <c r="L54" s="180" t="s">
        <v>74</v>
      </c>
    </row>
    <row r="55" spans="1:12" s="7" customFormat="1" ht="24" customHeight="1">
      <c r="A55" s="162"/>
      <c r="B55" s="27"/>
      <c r="C55" s="27"/>
      <c r="D55" s="30" t="s">
        <v>22</v>
      </c>
      <c r="E55" s="290" t="s">
        <v>82</v>
      </c>
      <c r="F55" s="290" t="s">
        <v>83</v>
      </c>
      <c r="G55" s="31">
        <f>K55+K58</f>
        <v>2153329620</v>
      </c>
      <c r="H55" s="264" t="s">
        <v>84</v>
      </c>
      <c r="I55" s="264" t="s">
        <v>85</v>
      </c>
      <c r="J55" s="80" t="s">
        <v>86</v>
      </c>
      <c r="K55" s="81">
        <v>2114774320</v>
      </c>
      <c r="L55" s="249" t="s">
        <v>87</v>
      </c>
    </row>
    <row r="56" spans="1:12" s="7" customFormat="1" ht="20.25" customHeight="1">
      <c r="A56" s="160"/>
      <c r="B56" s="28"/>
      <c r="C56" s="28"/>
      <c r="D56" s="32"/>
      <c r="E56" s="291"/>
      <c r="F56" s="291"/>
      <c r="G56" s="33"/>
      <c r="H56" s="265"/>
      <c r="I56" s="265"/>
      <c r="J56" s="82"/>
      <c r="K56" s="83"/>
      <c r="L56" s="248"/>
    </row>
    <row r="57" spans="1:12" s="7" customFormat="1" ht="0.75" customHeight="1">
      <c r="A57" s="160"/>
      <c r="B57" s="28"/>
      <c r="C57" s="28"/>
      <c r="D57" s="32"/>
      <c r="E57" s="291"/>
      <c r="F57" s="291"/>
      <c r="G57" s="33"/>
      <c r="H57" s="34"/>
      <c r="I57" s="34"/>
      <c r="J57" s="82"/>
      <c r="K57" s="83"/>
      <c r="L57" s="64"/>
    </row>
    <row r="58" spans="1:12" s="7" customFormat="1" ht="26.25" customHeight="1">
      <c r="A58" s="160"/>
      <c r="B58" s="28"/>
      <c r="C58" s="28"/>
      <c r="D58" s="32"/>
      <c r="E58" s="291"/>
      <c r="F58" s="291"/>
      <c r="G58" s="33"/>
      <c r="H58" s="266" t="s">
        <v>88</v>
      </c>
      <c r="I58" s="266" t="s">
        <v>89</v>
      </c>
      <c r="J58" s="84" t="s">
        <v>90</v>
      </c>
      <c r="K58" s="85">
        <v>38555300</v>
      </c>
      <c r="L58" s="247" t="s">
        <v>87</v>
      </c>
    </row>
    <row r="59" spans="1:12" s="7" customFormat="1" ht="22.5" customHeight="1">
      <c r="A59" s="160"/>
      <c r="B59" s="28"/>
      <c r="C59" s="28"/>
      <c r="D59" s="32"/>
      <c r="E59" s="291"/>
      <c r="F59" s="291"/>
      <c r="G59" s="33"/>
      <c r="H59" s="265"/>
      <c r="I59" s="265"/>
      <c r="J59" s="82"/>
      <c r="K59" s="83"/>
      <c r="L59" s="248"/>
    </row>
    <row r="60" spans="1:12" s="7" customFormat="1" ht="30" customHeight="1">
      <c r="A60" s="163"/>
      <c r="B60" s="164"/>
      <c r="C60" s="164"/>
      <c r="D60" s="35"/>
      <c r="E60" s="36"/>
      <c r="F60" s="37"/>
      <c r="G60" s="38"/>
      <c r="H60" s="267"/>
      <c r="I60" s="267"/>
      <c r="J60" s="87"/>
      <c r="K60" s="88"/>
      <c r="L60" s="125"/>
    </row>
    <row r="61" spans="1:12" s="7" customFormat="1" ht="27.75" customHeight="1">
      <c r="A61" s="162"/>
      <c r="B61" s="27"/>
      <c r="C61" s="27"/>
      <c r="D61" s="70" t="s">
        <v>22</v>
      </c>
      <c r="E61" s="282" t="s">
        <v>91</v>
      </c>
      <c r="F61" s="290" t="s">
        <v>92</v>
      </c>
      <c r="G61" s="59">
        <f>K61</f>
        <v>14211800</v>
      </c>
      <c r="H61" s="273" t="s">
        <v>93</v>
      </c>
      <c r="I61" s="264" t="s">
        <v>94</v>
      </c>
      <c r="J61" s="51" t="s">
        <v>44</v>
      </c>
      <c r="K61" s="89">
        <v>14211800</v>
      </c>
      <c r="L61" s="249" t="s">
        <v>87</v>
      </c>
    </row>
    <row r="62" spans="1:12" s="7" customFormat="1" ht="23.25" customHeight="1">
      <c r="A62" s="160"/>
      <c r="B62" s="28"/>
      <c r="C62" s="28"/>
      <c r="D62" s="161"/>
      <c r="E62" s="281"/>
      <c r="F62" s="291"/>
      <c r="G62" s="63"/>
      <c r="H62" s="274"/>
      <c r="I62" s="265"/>
      <c r="J62" s="71"/>
      <c r="K62" s="90"/>
      <c r="L62" s="248"/>
    </row>
    <row r="63" spans="1:12" s="7" customFormat="1" ht="14.25" customHeight="1">
      <c r="A63" s="160"/>
      <c r="B63" s="28"/>
      <c r="C63" s="28"/>
      <c r="D63" s="161"/>
      <c r="E63" s="25"/>
      <c r="F63" s="291"/>
      <c r="G63" s="63"/>
      <c r="H63" s="39"/>
      <c r="I63" s="265"/>
      <c r="J63" s="71"/>
      <c r="K63" s="90"/>
      <c r="L63" s="64"/>
    </row>
    <row r="64" spans="1:12" s="7" customFormat="1" ht="66.75" customHeight="1">
      <c r="A64" s="160"/>
      <c r="B64" s="28"/>
      <c r="C64" s="28"/>
      <c r="D64" s="181" t="s">
        <v>22</v>
      </c>
      <c r="E64" s="24" t="s">
        <v>95</v>
      </c>
      <c r="F64" s="91" t="s">
        <v>96</v>
      </c>
      <c r="G64" s="141">
        <f>K64+K65</f>
        <v>33187200</v>
      </c>
      <c r="H64" s="92" t="s">
        <v>97</v>
      </c>
      <c r="I64" s="106" t="s">
        <v>98</v>
      </c>
      <c r="J64" s="75" t="s">
        <v>99</v>
      </c>
      <c r="K64" s="107">
        <v>11196200</v>
      </c>
      <c r="L64" s="180" t="s">
        <v>74</v>
      </c>
    </row>
    <row r="65" spans="1:12" s="7" customFormat="1" ht="90.75" customHeight="1">
      <c r="A65" s="182"/>
      <c r="B65" s="183"/>
      <c r="C65" s="183"/>
      <c r="D65" s="184"/>
      <c r="E65" s="93"/>
      <c r="F65" s="93"/>
      <c r="G65" s="185"/>
      <c r="H65" s="94" t="s">
        <v>100</v>
      </c>
      <c r="I65" s="108" t="s">
        <v>101</v>
      </c>
      <c r="J65" s="233" t="s">
        <v>165</v>
      </c>
      <c r="K65" s="109">
        <v>21991000</v>
      </c>
      <c r="L65" s="177" t="s">
        <v>74</v>
      </c>
    </row>
    <row r="66" spans="1:12" s="6" customFormat="1" ht="30" customHeight="1">
      <c r="A66" s="186"/>
      <c r="B66" s="187"/>
      <c r="C66" s="187"/>
      <c r="D66" s="181" t="s">
        <v>22</v>
      </c>
      <c r="E66" s="188" t="s">
        <v>102</v>
      </c>
      <c r="F66" s="277" t="s">
        <v>103</v>
      </c>
      <c r="G66" s="141">
        <f>K66+K68+K70+K72+K73+K75</f>
        <v>282937580</v>
      </c>
      <c r="H66" s="268" t="s">
        <v>104</v>
      </c>
      <c r="I66" s="268" t="s">
        <v>105</v>
      </c>
      <c r="J66" s="205" t="s">
        <v>106</v>
      </c>
      <c r="K66" s="206">
        <v>3191500</v>
      </c>
      <c r="L66" s="247" t="s">
        <v>87</v>
      </c>
    </row>
    <row r="67" spans="1:12" s="7" customFormat="1" ht="37.5" customHeight="1">
      <c r="A67" s="160"/>
      <c r="B67" s="28"/>
      <c r="C67" s="28"/>
      <c r="D67" s="161"/>
      <c r="E67" s="189"/>
      <c r="F67" s="277"/>
      <c r="G67" s="63"/>
      <c r="H67" s="268"/>
      <c r="I67" s="268"/>
      <c r="J67" s="110"/>
      <c r="K67" s="207"/>
      <c r="L67" s="248"/>
    </row>
    <row r="68" spans="1:12" s="7" customFormat="1" ht="28.5" customHeight="1">
      <c r="A68" s="160"/>
      <c r="B68" s="28"/>
      <c r="C68" s="28"/>
      <c r="D68" s="161"/>
      <c r="E68" s="96"/>
      <c r="F68" s="278"/>
      <c r="G68" s="63"/>
      <c r="H68" s="268" t="s">
        <v>107</v>
      </c>
      <c r="I68" s="268" t="s">
        <v>108</v>
      </c>
      <c r="J68" s="208" t="s">
        <v>109</v>
      </c>
      <c r="K68" s="206">
        <v>5986080</v>
      </c>
      <c r="L68" s="247" t="s">
        <v>87</v>
      </c>
    </row>
    <row r="69" spans="1:12" s="7" customFormat="1" ht="24" customHeight="1">
      <c r="A69" s="160"/>
      <c r="B69" s="28"/>
      <c r="C69" s="28"/>
      <c r="D69" s="161"/>
      <c r="E69" s="96"/>
      <c r="F69" s="95"/>
      <c r="G69" s="63"/>
      <c r="H69" s="268"/>
      <c r="I69" s="268"/>
      <c r="J69" s="111"/>
      <c r="K69" s="209"/>
      <c r="L69" s="248"/>
    </row>
    <row r="70" spans="1:12" s="128" customFormat="1" ht="25.5" customHeight="1">
      <c r="A70" s="160"/>
      <c r="B70" s="28"/>
      <c r="C70" s="28"/>
      <c r="D70" s="161"/>
      <c r="E70" s="96"/>
      <c r="F70" s="95"/>
      <c r="G70" s="63"/>
      <c r="H70" s="268" t="s">
        <v>110</v>
      </c>
      <c r="I70" s="268" t="s">
        <v>111</v>
      </c>
      <c r="J70" s="170" t="s">
        <v>109</v>
      </c>
      <c r="K70" s="112">
        <v>6855000</v>
      </c>
      <c r="L70" s="247" t="s">
        <v>87</v>
      </c>
    </row>
    <row r="71" spans="1:12" s="7" customFormat="1" ht="28.5" customHeight="1">
      <c r="A71" s="160"/>
      <c r="B71" s="28"/>
      <c r="C71" s="28"/>
      <c r="D71" s="161"/>
      <c r="E71" s="96"/>
      <c r="F71" s="95"/>
      <c r="G71" s="63"/>
      <c r="H71" s="268"/>
      <c r="I71" s="268"/>
      <c r="J71" s="111"/>
      <c r="K71" s="209"/>
      <c r="L71" s="248"/>
    </row>
    <row r="72" spans="1:12" s="7" customFormat="1" ht="80.25" customHeight="1">
      <c r="A72" s="160"/>
      <c r="B72" s="28"/>
      <c r="C72" s="28"/>
      <c r="D72" s="161"/>
      <c r="E72" s="96"/>
      <c r="F72" s="95"/>
      <c r="G72" s="63"/>
      <c r="H72" s="94" t="s">
        <v>112</v>
      </c>
      <c r="I72" s="94" t="s">
        <v>113</v>
      </c>
      <c r="J72" s="54" t="s">
        <v>114</v>
      </c>
      <c r="K72" s="113">
        <v>3600000</v>
      </c>
      <c r="L72" s="1" t="s">
        <v>87</v>
      </c>
    </row>
    <row r="73" spans="1:12" s="7" customFormat="1" ht="24" customHeight="1">
      <c r="A73" s="160"/>
      <c r="B73" s="28"/>
      <c r="C73" s="28"/>
      <c r="D73" s="161"/>
      <c r="E73" s="96"/>
      <c r="F73" s="95"/>
      <c r="G73" s="63"/>
      <c r="H73" s="268" t="s">
        <v>115</v>
      </c>
      <c r="I73" s="268" t="s">
        <v>116</v>
      </c>
      <c r="J73" s="170" t="s">
        <v>33</v>
      </c>
      <c r="K73" s="114">
        <v>132600000</v>
      </c>
      <c r="L73" s="247" t="s">
        <v>87</v>
      </c>
    </row>
    <row r="74" spans="1:12" s="7" customFormat="1" ht="19.5" customHeight="1">
      <c r="A74" s="160"/>
      <c r="B74" s="28"/>
      <c r="C74" s="28"/>
      <c r="D74" s="161"/>
      <c r="E74" s="96"/>
      <c r="F74" s="95"/>
      <c r="G74" s="63"/>
      <c r="H74" s="268"/>
      <c r="I74" s="268"/>
      <c r="J74" s="111"/>
      <c r="K74" s="210"/>
      <c r="L74" s="248"/>
    </row>
    <row r="75" spans="1:12" s="6" customFormat="1" ht="24" customHeight="1">
      <c r="A75" s="160"/>
      <c r="B75" s="28"/>
      <c r="C75" s="28"/>
      <c r="D75" s="161"/>
      <c r="E75" s="96"/>
      <c r="F75" s="95"/>
      <c r="G75" s="63"/>
      <c r="H75" s="274" t="s">
        <v>117</v>
      </c>
      <c r="I75" s="274" t="s">
        <v>118</v>
      </c>
      <c r="J75" s="171" t="s">
        <v>33</v>
      </c>
      <c r="K75" s="114">
        <v>130705000</v>
      </c>
      <c r="L75" s="247" t="s">
        <v>87</v>
      </c>
    </row>
    <row r="76" spans="1:12" s="8" customFormat="1" ht="42.75" customHeight="1">
      <c r="A76" s="163"/>
      <c r="B76" s="164"/>
      <c r="C76" s="164"/>
      <c r="D76" s="190"/>
      <c r="E76" s="97"/>
      <c r="F76" s="98"/>
      <c r="G76" s="143"/>
      <c r="H76" s="276"/>
      <c r="I76" s="276"/>
      <c r="J76" s="56"/>
      <c r="K76" s="115"/>
      <c r="L76" s="250"/>
    </row>
    <row r="77" spans="1:12" s="8" customFormat="1" ht="42" customHeight="1">
      <c r="A77" s="162"/>
      <c r="B77" s="27"/>
      <c r="C77" s="27"/>
      <c r="D77" s="70" t="s">
        <v>22</v>
      </c>
      <c r="E77" s="292" t="s">
        <v>119</v>
      </c>
      <c r="F77" s="279" t="s">
        <v>120</v>
      </c>
      <c r="G77" s="191">
        <f>SUM(K77:K79)</f>
        <v>45901000</v>
      </c>
      <c r="H77" s="99" t="s">
        <v>121</v>
      </c>
      <c r="I77" s="116" t="s">
        <v>122</v>
      </c>
      <c r="J77" s="170" t="s">
        <v>123</v>
      </c>
      <c r="K77" s="117">
        <v>6641000</v>
      </c>
      <c r="L77" s="1" t="s">
        <v>87</v>
      </c>
    </row>
    <row r="78" spans="1:12" s="8" customFormat="1" ht="54" customHeight="1">
      <c r="A78" s="160"/>
      <c r="B78" s="28"/>
      <c r="C78" s="28"/>
      <c r="D78" s="161"/>
      <c r="E78" s="293"/>
      <c r="F78" s="280"/>
      <c r="G78" s="192"/>
      <c r="H78" s="99" t="s">
        <v>124</v>
      </c>
      <c r="I78" s="116" t="s">
        <v>125</v>
      </c>
      <c r="J78" s="211" t="s">
        <v>126</v>
      </c>
      <c r="K78" s="118">
        <v>24192000</v>
      </c>
      <c r="L78" s="1" t="s">
        <v>87</v>
      </c>
    </row>
    <row r="79" spans="1:12" s="8" customFormat="1" ht="69" customHeight="1">
      <c r="A79" s="160"/>
      <c r="B79" s="28"/>
      <c r="C79" s="28"/>
      <c r="D79" s="161"/>
      <c r="E79" s="7"/>
      <c r="F79" s="95"/>
      <c r="G79" s="63"/>
      <c r="H79" s="99" t="s">
        <v>127</v>
      </c>
      <c r="I79" s="116" t="s">
        <v>128</v>
      </c>
      <c r="J79" s="171" t="s">
        <v>129</v>
      </c>
      <c r="K79" s="117">
        <v>15068000</v>
      </c>
      <c r="L79" s="1" t="s">
        <v>87</v>
      </c>
    </row>
    <row r="80" spans="1:12" s="8" customFormat="1" ht="26.25" customHeight="1">
      <c r="A80" s="160"/>
      <c r="B80" s="28"/>
      <c r="C80" s="28"/>
      <c r="D80" s="181" t="s">
        <v>22</v>
      </c>
      <c r="E80" s="278" t="s">
        <v>130</v>
      </c>
      <c r="F80" s="278" t="s">
        <v>131</v>
      </c>
      <c r="G80" s="141">
        <f>K80+K84+K82+K85</f>
        <v>174431100</v>
      </c>
      <c r="H80" s="275" t="s">
        <v>132</v>
      </c>
      <c r="I80" s="275" t="s">
        <v>133</v>
      </c>
      <c r="J80" s="54" t="s">
        <v>33</v>
      </c>
      <c r="K80" s="114">
        <v>16370700</v>
      </c>
      <c r="L80" s="247" t="s">
        <v>87</v>
      </c>
    </row>
    <row r="81" spans="1:12" s="8" customFormat="1" ht="18" customHeight="1">
      <c r="A81" s="160"/>
      <c r="B81" s="28"/>
      <c r="C81" s="28"/>
      <c r="D81" s="161"/>
      <c r="E81" s="281"/>
      <c r="F81" s="281"/>
      <c r="G81" s="63"/>
      <c r="H81" s="274"/>
      <c r="I81" s="274"/>
      <c r="J81" s="53" t="s">
        <v>134</v>
      </c>
      <c r="K81" s="72"/>
      <c r="L81" s="248"/>
    </row>
    <row r="82" spans="1:12" s="8" customFormat="1" ht="24" customHeight="1">
      <c r="A82" s="160"/>
      <c r="B82" s="28"/>
      <c r="C82" s="28"/>
      <c r="D82" s="161"/>
      <c r="E82" s="281"/>
      <c r="F82" s="281"/>
      <c r="G82" s="63"/>
      <c r="H82" s="268" t="s">
        <v>135</v>
      </c>
      <c r="I82" s="268" t="s">
        <v>136</v>
      </c>
      <c r="J82" s="54" t="s">
        <v>33</v>
      </c>
      <c r="K82" s="114">
        <v>59600400</v>
      </c>
      <c r="L82" s="247" t="s">
        <v>87</v>
      </c>
    </row>
    <row r="83" spans="1:12" s="8" customFormat="1" ht="57.75" customHeight="1">
      <c r="A83" s="160"/>
      <c r="B83" s="28"/>
      <c r="C83" s="28"/>
      <c r="D83" s="161"/>
      <c r="E83" s="96"/>
      <c r="F83" s="281"/>
      <c r="G83" s="63"/>
      <c r="H83" s="268"/>
      <c r="I83" s="268"/>
      <c r="J83" s="111"/>
      <c r="K83" s="119"/>
      <c r="L83" s="248"/>
    </row>
    <row r="84" spans="1:12" s="8" customFormat="1" ht="81" customHeight="1" thickBot="1">
      <c r="A84" s="160"/>
      <c r="B84" s="28"/>
      <c r="C84" s="28"/>
      <c r="D84" s="161"/>
      <c r="E84" s="96"/>
      <c r="F84" s="25"/>
      <c r="G84" s="63"/>
      <c r="H84" s="92" t="s">
        <v>137</v>
      </c>
      <c r="I84" s="92" t="s">
        <v>138</v>
      </c>
      <c r="J84" s="120" t="s">
        <v>139</v>
      </c>
      <c r="K84" s="121">
        <v>7500000</v>
      </c>
      <c r="L84" s="86" t="s">
        <v>87</v>
      </c>
    </row>
    <row r="85" spans="1:12" s="8" customFormat="1" ht="66.75" customHeight="1" thickBot="1">
      <c r="A85" s="162"/>
      <c r="B85" s="27"/>
      <c r="C85" s="27"/>
      <c r="D85" s="70"/>
      <c r="E85" s="100"/>
      <c r="F85" s="101"/>
      <c r="G85" s="59"/>
      <c r="H85" s="221" t="s">
        <v>140</v>
      </c>
      <c r="I85" s="222" t="s">
        <v>141</v>
      </c>
      <c r="J85" s="69" t="s">
        <v>33</v>
      </c>
      <c r="K85" s="122">
        <v>90960000</v>
      </c>
      <c r="L85" s="220" t="s">
        <v>87</v>
      </c>
    </row>
    <row r="86" spans="1:12" s="8" customFormat="1" ht="66.75" customHeight="1" thickBot="1">
      <c r="A86" s="234"/>
      <c r="B86" s="235"/>
      <c r="C86" s="235"/>
      <c r="D86" s="236"/>
      <c r="E86" s="237"/>
      <c r="F86" s="238"/>
      <c r="G86" s="239"/>
      <c r="H86" s="240"/>
      <c r="I86" s="241"/>
      <c r="J86" s="242"/>
      <c r="K86" s="243"/>
      <c r="L86" s="244"/>
    </row>
    <row r="87" spans="1:12" s="8" customFormat="1" ht="34.9" customHeight="1">
      <c r="A87" s="162"/>
      <c r="B87" s="27"/>
      <c r="C87" s="27"/>
      <c r="D87" s="70" t="s">
        <v>22</v>
      </c>
      <c r="E87" s="282" t="s">
        <v>142</v>
      </c>
      <c r="F87" s="282" t="s">
        <v>143</v>
      </c>
      <c r="G87" s="59">
        <f>K87+K90+K92+K94</f>
        <v>68460000</v>
      </c>
      <c r="H87" s="273" t="s">
        <v>144</v>
      </c>
      <c r="I87" s="273" t="s">
        <v>145</v>
      </c>
      <c r="J87" s="66" t="s">
        <v>146</v>
      </c>
      <c r="K87" s="123">
        <v>25460000</v>
      </c>
      <c r="L87" s="249" t="s">
        <v>87</v>
      </c>
    </row>
    <row r="88" spans="1:12" s="8" customFormat="1" ht="24" customHeight="1">
      <c r="A88" s="160"/>
      <c r="B88" s="28"/>
      <c r="C88" s="28"/>
      <c r="D88" s="161"/>
      <c r="E88" s="281"/>
      <c r="F88" s="281"/>
      <c r="G88" s="63"/>
      <c r="H88" s="274"/>
      <c r="I88" s="274"/>
      <c r="J88" s="53"/>
      <c r="K88" s="72"/>
      <c r="L88" s="248"/>
    </row>
    <row r="89" spans="1:12" s="8" customFormat="1" ht="43.5" customHeight="1">
      <c r="A89" s="160"/>
      <c r="B89" s="28"/>
      <c r="C89" s="28"/>
      <c r="D89" s="161"/>
      <c r="E89" s="281"/>
      <c r="F89" s="281"/>
      <c r="G89" s="63"/>
      <c r="H89" s="274"/>
      <c r="I89" s="274"/>
      <c r="J89" s="53"/>
      <c r="K89" s="72"/>
      <c r="L89" s="64"/>
    </row>
    <row r="90" spans="1:12" s="8" customFormat="1" ht="24" customHeight="1">
      <c r="A90" s="160"/>
      <c r="B90" s="28"/>
      <c r="C90" s="28"/>
      <c r="D90" s="161"/>
      <c r="E90" s="96"/>
      <c r="F90" s="95"/>
      <c r="G90" s="63"/>
      <c r="H90" s="275" t="s">
        <v>147</v>
      </c>
      <c r="I90" s="275" t="s">
        <v>148</v>
      </c>
      <c r="J90" s="170" t="s">
        <v>149</v>
      </c>
      <c r="K90" s="107">
        <v>13490000</v>
      </c>
      <c r="L90" s="247" t="s">
        <v>87</v>
      </c>
    </row>
    <row r="91" spans="1:12" s="8" customFormat="1" ht="28.5" customHeight="1">
      <c r="A91" s="160"/>
      <c r="B91" s="28"/>
      <c r="C91" s="28"/>
      <c r="D91" s="161"/>
      <c r="E91" s="96"/>
      <c r="F91" s="95"/>
      <c r="G91" s="63"/>
      <c r="H91" s="274"/>
      <c r="I91" s="274"/>
      <c r="J91" s="53"/>
      <c r="K91" s="72"/>
      <c r="L91" s="248"/>
    </row>
    <row r="92" spans="1:12" s="8" customFormat="1" ht="30" customHeight="1">
      <c r="A92" s="162"/>
      <c r="B92" s="27"/>
      <c r="C92" s="27"/>
      <c r="D92" s="70"/>
      <c r="E92" s="100"/>
      <c r="F92" s="101"/>
      <c r="G92" s="59"/>
      <c r="H92" s="273" t="s">
        <v>150</v>
      </c>
      <c r="I92" s="273" t="s">
        <v>151</v>
      </c>
      <c r="J92" s="66" t="s">
        <v>126</v>
      </c>
      <c r="K92" s="124">
        <v>20880000</v>
      </c>
      <c r="L92" s="249" t="s">
        <v>87</v>
      </c>
    </row>
    <row r="93" spans="1:12" s="8" customFormat="1" ht="37.5" customHeight="1">
      <c r="A93" s="163"/>
      <c r="B93" s="164"/>
      <c r="C93" s="164"/>
      <c r="D93" s="190"/>
      <c r="E93" s="102"/>
      <c r="F93" s="98"/>
      <c r="G93" s="143"/>
      <c r="H93" s="276"/>
      <c r="I93" s="276"/>
      <c r="J93" s="56"/>
      <c r="K93" s="115"/>
      <c r="L93" s="250"/>
    </row>
    <row r="94" spans="1:12" s="8" customFormat="1" ht="24" customHeight="1">
      <c r="A94" s="160"/>
      <c r="B94" s="28"/>
      <c r="C94" s="28"/>
      <c r="D94" s="161"/>
      <c r="E94" s="96"/>
      <c r="F94" s="95"/>
      <c r="G94" s="63"/>
      <c r="H94" s="274" t="s">
        <v>152</v>
      </c>
      <c r="I94" s="274" t="s">
        <v>153</v>
      </c>
      <c r="J94" s="171" t="s">
        <v>154</v>
      </c>
      <c r="K94" s="72">
        <v>8630000</v>
      </c>
      <c r="L94" s="248" t="s">
        <v>87</v>
      </c>
    </row>
    <row r="95" spans="1:12" s="8" customFormat="1" ht="24" customHeight="1">
      <c r="A95" s="160"/>
      <c r="B95" s="28"/>
      <c r="C95" s="28"/>
      <c r="D95" s="161"/>
      <c r="E95" s="96"/>
      <c r="F95" s="95"/>
      <c r="G95" s="63"/>
      <c r="H95" s="274"/>
      <c r="I95" s="274"/>
      <c r="J95" s="53"/>
      <c r="K95" s="72"/>
      <c r="L95" s="248"/>
    </row>
    <row r="96" spans="1:12" s="8" customFormat="1" ht="19.5" customHeight="1">
      <c r="A96" s="160"/>
      <c r="B96" s="28"/>
      <c r="C96" s="28"/>
      <c r="D96" s="193"/>
      <c r="E96" s="95"/>
      <c r="F96" s="95"/>
      <c r="G96" s="63"/>
      <c r="H96" s="274"/>
      <c r="I96" s="274"/>
      <c r="J96" s="53"/>
      <c r="K96" s="72"/>
      <c r="L96" s="64"/>
    </row>
    <row r="97" spans="1:12" s="7" customFormat="1" ht="15.75" customHeight="1">
      <c r="A97" s="194"/>
      <c r="B97" s="164"/>
      <c r="C97" s="164"/>
      <c r="D97" s="195"/>
      <c r="E97" s="98"/>
      <c r="F97" s="98"/>
      <c r="G97" s="143"/>
      <c r="H97" s="274"/>
      <c r="I97" s="274"/>
      <c r="J97" s="67"/>
      <c r="K97" s="72"/>
      <c r="L97" s="125"/>
    </row>
    <row r="98" spans="1:12" s="7" customFormat="1" ht="20.25" customHeight="1">
      <c r="A98" s="301" t="s">
        <v>155</v>
      </c>
      <c r="B98" s="302"/>
      <c r="C98" s="302"/>
      <c r="D98" s="302"/>
      <c r="E98" s="302"/>
      <c r="F98" s="302"/>
      <c r="G98" s="302"/>
      <c r="H98" s="196"/>
      <c r="I98" s="212"/>
      <c r="J98" s="213"/>
      <c r="K98" s="214">
        <f>SUM(K11:K96)</f>
        <v>2988872800</v>
      </c>
      <c r="L98" s="125"/>
    </row>
    <row r="99" spans="1:12" s="7" customFormat="1" ht="13.5" customHeight="1">
      <c r="A99" s="3"/>
      <c r="B99" s="3"/>
      <c r="C99" s="3"/>
      <c r="D99" s="3"/>
      <c r="E99" s="3"/>
      <c r="F99" s="3"/>
      <c r="G99" s="3"/>
      <c r="H99" s="197"/>
      <c r="I99" s="215"/>
      <c r="J99" s="197"/>
    </row>
    <row r="100" spans="1:12" s="7" customFormat="1" ht="20.25" customHeight="1">
      <c r="A100" s="3"/>
      <c r="B100" s="3"/>
      <c r="C100" s="3"/>
      <c r="D100" s="3"/>
      <c r="E100" s="3"/>
      <c r="F100" s="3"/>
      <c r="G100" s="3"/>
      <c r="H100" s="197"/>
      <c r="I100" s="231" t="s">
        <v>161</v>
      </c>
      <c r="J100" s="197"/>
    </row>
    <row r="101" spans="1:12" s="7" customFormat="1" ht="15.75" customHeight="1">
      <c r="D101" s="198"/>
      <c r="H101" s="199"/>
      <c r="I101" s="7" t="s">
        <v>156</v>
      </c>
      <c r="J101" s="216"/>
    </row>
    <row r="102" spans="1:12" s="7" customFormat="1" ht="18" customHeight="1">
      <c r="D102" s="198"/>
      <c r="E102" s="200"/>
      <c r="H102" s="201"/>
      <c r="J102" s="197"/>
    </row>
    <row r="103" spans="1:12" s="7" customFormat="1" ht="15" customHeight="1">
      <c r="D103" s="198"/>
      <c r="E103" s="202"/>
      <c r="I103" s="217"/>
      <c r="J103" s="218"/>
    </row>
    <row r="104" spans="1:12" s="129" customFormat="1" ht="18" customHeight="1">
      <c r="A104" s="7"/>
      <c r="B104" s="7"/>
      <c r="C104" s="7"/>
      <c r="D104" s="198"/>
      <c r="E104" s="203"/>
      <c r="F104" s="7"/>
      <c r="G104" s="7"/>
      <c r="H104" s="7"/>
      <c r="I104" s="217"/>
      <c r="J104" s="218"/>
      <c r="K104" s="7"/>
    </row>
    <row r="105" spans="1:12" s="129" customFormat="1" ht="12.75">
      <c r="A105" s="7"/>
      <c r="B105" s="7"/>
      <c r="C105" s="7"/>
      <c r="D105" s="198"/>
      <c r="E105" s="7"/>
      <c r="F105" s="7"/>
      <c r="G105" s="7"/>
      <c r="H105" s="7"/>
      <c r="I105" s="219" t="s">
        <v>157</v>
      </c>
    </row>
    <row r="106" spans="1:12" s="129" customFormat="1" ht="12.75">
      <c r="A106" s="7"/>
      <c r="B106" s="7"/>
      <c r="C106" s="7"/>
      <c r="D106" s="198"/>
      <c r="E106" s="7"/>
      <c r="F106" s="7"/>
      <c r="G106" s="7"/>
      <c r="H106" s="7"/>
      <c r="I106" s="215" t="s">
        <v>158</v>
      </c>
    </row>
    <row r="107" spans="1:12" s="129" customFormat="1" ht="12.75">
      <c r="D107" s="204"/>
      <c r="H107" s="7"/>
      <c r="I107" s="215" t="s">
        <v>159</v>
      </c>
    </row>
    <row r="108" spans="1:12" s="9" customFormat="1" ht="12.75">
      <c r="D108" s="104"/>
      <c r="H108" s="4"/>
      <c r="I108" s="126"/>
      <c r="J108" s="127"/>
      <c r="K108" s="4"/>
    </row>
    <row r="109" spans="1:12" s="9" customFormat="1" ht="12.75">
      <c r="A109" s="4"/>
      <c r="B109" s="4"/>
      <c r="C109" s="4"/>
      <c r="D109" s="103"/>
      <c r="E109" s="4"/>
      <c r="F109" s="4"/>
      <c r="G109" s="4"/>
      <c r="H109" s="105"/>
      <c r="I109" s="126"/>
    </row>
    <row r="110" spans="1:12" s="9" customFormat="1" ht="12.75">
      <c r="D110" s="104"/>
      <c r="H110" s="4"/>
      <c r="I110" s="126"/>
      <c r="J110" s="127"/>
      <c r="K110" s="4"/>
    </row>
    <row r="111" spans="1:12" s="9" customFormat="1" ht="15">
      <c r="A111" s="4"/>
      <c r="B111" s="4"/>
      <c r="C111" s="4"/>
      <c r="D111" s="103"/>
      <c r="E111" s="4"/>
      <c r="F111" s="4"/>
      <c r="G111" s="4"/>
      <c r="H111" s="10"/>
      <c r="I111" s="12"/>
      <c r="J111" s="13"/>
      <c r="K111" s="10"/>
    </row>
  </sheetData>
  <mergeCells count="130">
    <mergeCell ref="A1:L1"/>
    <mergeCell ref="A2:L2"/>
    <mergeCell ref="A98:G98"/>
    <mergeCell ref="A4:A5"/>
    <mergeCell ref="B4:B5"/>
    <mergeCell ref="B7:B10"/>
    <mergeCell ref="B48:B51"/>
    <mergeCell ref="C4:C5"/>
    <mergeCell ref="C7:C10"/>
    <mergeCell ref="C48:C51"/>
    <mergeCell ref="D4:D5"/>
    <mergeCell ref="E4:E5"/>
    <mergeCell ref="E8:E10"/>
    <mergeCell ref="E11:E13"/>
    <mergeCell ref="E14:E16"/>
    <mergeCell ref="E17:E18"/>
    <mergeCell ref="E20:E22"/>
    <mergeCell ref="E25:E28"/>
    <mergeCell ref="E30:E35"/>
    <mergeCell ref="E36:E38"/>
    <mergeCell ref="E39:E41"/>
    <mergeCell ref="E42:E44"/>
    <mergeCell ref="E45:E47"/>
    <mergeCell ref="E49:E50"/>
    <mergeCell ref="E87:E89"/>
    <mergeCell ref="F4:F5"/>
    <mergeCell ref="F8:F10"/>
    <mergeCell ref="F11:F13"/>
    <mergeCell ref="F14:F16"/>
    <mergeCell ref="F17:F19"/>
    <mergeCell ref="F20:F24"/>
    <mergeCell ref="F25:F28"/>
    <mergeCell ref="F30:F35"/>
    <mergeCell ref="F36:F38"/>
    <mergeCell ref="F39:F41"/>
    <mergeCell ref="F42:F44"/>
    <mergeCell ref="F45:F47"/>
    <mergeCell ref="F49:F50"/>
    <mergeCell ref="F51:F52"/>
    <mergeCell ref="F53:F54"/>
    <mergeCell ref="F55:F59"/>
    <mergeCell ref="F61:F63"/>
    <mergeCell ref="H55:H56"/>
    <mergeCell ref="H58:H60"/>
    <mergeCell ref="H61:H62"/>
    <mergeCell ref="E51:E52"/>
    <mergeCell ref="E53:E54"/>
    <mergeCell ref="E55:E59"/>
    <mergeCell ref="E61:E62"/>
    <mergeCell ref="E77:E78"/>
    <mergeCell ref="E80:E82"/>
    <mergeCell ref="G4:G5"/>
    <mergeCell ref="G36:G38"/>
    <mergeCell ref="G42:G43"/>
    <mergeCell ref="G49:G50"/>
    <mergeCell ref="H4:H5"/>
    <mergeCell ref="H11:H13"/>
    <mergeCell ref="H14:H16"/>
    <mergeCell ref="H17:H19"/>
    <mergeCell ref="H20:H24"/>
    <mergeCell ref="H25:H28"/>
    <mergeCell ref="H30:H35"/>
    <mergeCell ref="H39:H41"/>
    <mergeCell ref="H42:H44"/>
    <mergeCell ref="H45:H47"/>
    <mergeCell ref="I82:I83"/>
    <mergeCell ref="I87:I89"/>
    <mergeCell ref="H90:H91"/>
    <mergeCell ref="H92:H93"/>
    <mergeCell ref="H94:H97"/>
    <mergeCell ref="F66:F68"/>
    <mergeCell ref="F77:F78"/>
    <mergeCell ref="F80:F83"/>
    <mergeCell ref="F87:F89"/>
    <mergeCell ref="H73:H74"/>
    <mergeCell ref="H75:H76"/>
    <mergeCell ref="H80:H81"/>
    <mergeCell ref="H82:H83"/>
    <mergeCell ref="H87:H89"/>
    <mergeCell ref="H66:H67"/>
    <mergeCell ref="H68:H69"/>
    <mergeCell ref="H70:H71"/>
    <mergeCell ref="I90:I91"/>
    <mergeCell ref="I92:I93"/>
    <mergeCell ref="I94:I97"/>
    <mergeCell ref="I73:I74"/>
    <mergeCell ref="I75:I76"/>
    <mergeCell ref="I80:I81"/>
    <mergeCell ref="J4:J5"/>
    <mergeCell ref="K4:K5"/>
    <mergeCell ref="I45:I47"/>
    <mergeCell ref="I55:I56"/>
    <mergeCell ref="I58:I60"/>
    <mergeCell ref="I61:I63"/>
    <mergeCell ref="I66:I67"/>
    <mergeCell ref="I68:I69"/>
    <mergeCell ref="I70:I71"/>
    <mergeCell ref="I4:I5"/>
    <mergeCell ref="I11:I13"/>
    <mergeCell ref="I14:I16"/>
    <mergeCell ref="I17:I19"/>
    <mergeCell ref="I20:I24"/>
    <mergeCell ref="I25:I28"/>
    <mergeCell ref="I30:I35"/>
    <mergeCell ref="I39:I41"/>
    <mergeCell ref="I42:I44"/>
    <mergeCell ref="L4:L5"/>
    <mergeCell ref="L82:L83"/>
    <mergeCell ref="L87:L88"/>
    <mergeCell ref="L90:L91"/>
    <mergeCell ref="L92:L93"/>
    <mergeCell ref="L94:L95"/>
    <mergeCell ref="L55:L56"/>
    <mergeCell ref="L58:L59"/>
    <mergeCell ref="L61:L62"/>
    <mergeCell ref="L66:L67"/>
    <mergeCell ref="L68:L69"/>
    <mergeCell ref="L70:L71"/>
    <mergeCell ref="L73:L74"/>
    <mergeCell ref="L75:L76"/>
    <mergeCell ref="L80:L81"/>
    <mergeCell ref="L11:L13"/>
    <mergeCell ref="L14:L16"/>
    <mergeCell ref="L17:L19"/>
    <mergeCell ref="L20:L22"/>
    <mergeCell ref="L25:L28"/>
    <mergeCell ref="L30:L33"/>
    <mergeCell ref="L39:L41"/>
    <mergeCell ref="L42:L44"/>
    <mergeCell ref="L45:L47"/>
  </mergeCells>
  <pageMargins left="0.31496062992126" right="0" top="0.35" bottom="0.32" header="0" footer="0"/>
  <pageSetup paperSize="9" scale="80" orientation="landscape" horizontalDpi="4294967293" r:id="rId1"/>
  <rowBreaks count="1" manualBreakCount="1">
    <brk id="1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RKT 2025</vt:lpstr>
      <vt:lpstr>'RKT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2025-05-26T02:09:55Z</cp:lastPrinted>
  <dcterms:created xsi:type="dcterms:W3CDTF">2006-09-16T00:00:00Z</dcterms:created>
  <dcterms:modified xsi:type="dcterms:W3CDTF">2025-05-26T04:10:43Z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C747736082E141889DA3E0BAA8CED160_13</vt:lpwstr>
  </property>
  <property fmtid="{D5CDD505-2E9C-101B-9397-08002B2CF9AE}" pid="3" name="KSOProductBuildVer">
    <vt:lpwstr>1033-12.2.0.20326</vt:lpwstr>
  </property>
</Properties>
</file>