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FOLDER EKA PEMERINTAHAN\LAP. PENDUDUK EKA PERTAHUN\LAP. PENDUDUK 2021\"/>
    </mc:Choice>
  </mc:AlternateContent>
  <xr:revisionPtr revIDLastSave="0" documentId="13_ncr:1_{74F10EE8-78D1-4847-8AD3-12BCE21F822C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KESELURUHAN" sheetId="5" r:id="rId1"/>
    <sheet name="AGUSTUS 2021" sheetId="54" r:id="rId2"/>
    <sheet name="JULI 2021" sheetId="53" r:id="rId3"/>
    <sheet name="JUNI 2021" sheetId="52" r:id="rId4"/>
    <sheet name="mei 2021" sheetId="51" r:id="rId5"/>
    <sheet name="APRIL 2021" sheetId="50" r:id="rId6"/>
    <sheet name="MAR 2021" sheetId="49" r:id="rId7"/>
    <sheet name="FEB 2021" sheetId="48" r:id="rId8"/>
    <sheet name="JAN 2021" sheetId="47" r:id="rId9"/>
  </sheets>
  <calcPr calcId="181029"/>
</workbook>
</file>

<file path=xl/calcChain.xml><?xml version="1.0" encoding="utf-8"?>
<calcChain xmlns="http://schemas.openxmlformats.org/spreadsheetml/2006/main">
  <c r="N20" i="54" l="1"/>
  <c r="N19" i="54"/>
  <c r="D20" i="54"/>
  <c r="S20" i="54" s="1"/>
  <c r="C20" i="54"/>
  <c r="R20" i="54" s="1"/>
  <c r="D19" i="54"/>
  <c r="S19" i="54" s="1"/>
  <c r="C19" i="54"/>
  <c r="D18" i="54"/>
  <c r="S18" i="54" s="1"/>
  <c r="C18" i="54"/>
  <c r="R18" i="54" s="1"/>
  <c r="D17" i="54"/>
  <c r="S17" i="54" s="1"/>
  <c r="C17" i="54"/>
  <c r="R17" i="54" s="1"/>
  <c r="D16" i="54"/>
  <c r="S16" i="54" s="1"/>
  <c r="C16" i="54"/>
  <c r="R16" i="54" s="1"/>
  <c r="U21" i="54"/>
  <c r="P21" i="54"/>
  <c r="O21" i="54"/>
  <c r="Q21" i="54" s="1"/>
  <c r="M21" i="54"/>
  <c r="L21" i="54"/>
  <c r="J21" i="54"/>
  <c r="I21" i="54"/>
  <c r="G21" i="54"/>
  <c r="F21" i="54"/>
  <c r="Q20" i="54"/>
  <c r="K20" i="54"/>
  <c r="H20" i="54"/>
  <c r="Q19" i="54"/>
  <c r="K19" i="54"/>
  <c r="H19" i="54"/>
  <c r="Q18" i="54"/>
  <c r="N18" i="54"/>
  <c r="K18" i="54"/>
  <c r="H18" i="54"/>
  <c r="Q17" i="54"/>
  <c r="N17" i="54"/>
  <c r="K17" i="54"/>
  <c r="H17" i="54"/>
  <c r="Q16" i="54"/>
  <c r="N16" i="54"/>
  <c r="K16" i="54"/>
  <c r="H16" i="54"/>
  <c r="D20" i="53"/>
  <c r="S20" i="53" s="1"/>
  <c r="C20" i="53"/>
  <c r="D19" i="53"/>
  <c r="S19" i="53" s="1"/>
  <c r="C19" i="53"/>
  <c r="R19" i="53" s="1"/>
  <c r="D18" i="53"/>
  <c r="S18" i="53" s="1"/>
  <c r="C18" i="53"/>
  <c r="R18" i="53" s="1"/>
  <c r="D17" i="53"/>
  <c r="S17" i="53" s="1"/>
  <c r="C17" i="53"/>
  <c r="R17" i="53" s="1"/>
  <c r="D16" i="53"/>
  <c r="S16" i="53" s="1"/>
  <c r="C16" i="53"/>
  <c r="R16" i="53" s="1"/>
  <c r="U21" i="53"/>
  <c r="P21" i="53"/>
  <c r="O21" i="53"/>
  <c r="M21" i="53"/>
  <c r="L21" i="53"/>
  <c r="J21" i="53"/>
  <c r="I21" i="53"/>
  <c r="G21" i="53"/>
  <c r="F21" i="53"/>
  <c r="Q20" i="53"/>
  <c r="N20" i="53"/>
  <c r="K20" i="53"/>
  <c r="H20" i="53"/>
  <c r="R20" i="53"/>
  <c r="Q19" i="53"/>
  <c r="N19" i="53"/>
  <c r="K19" i="53"/>
  <c r="H19" i="53"/>
  <c r="E19" i="53"/>
  <c r="Q18" i="53"/>
  <c r="N18" i="53"/>
  <c r="K18" i="53"/>
  <c r="H18" i="53"/>
  <c r="Q17" i="53"/>
  <c r="N17" i="53"/>
  <c r="K17" i="53"/>
  <c r="H17" i="53"/>
  <c r="Q16" i="53"/>
  <c r="N16" i="53"/>
  <c r="K16" i="53"/>
  <c r="H16" i="53"/>
  <c r="D20" i="52"/>
  <c r="S20" i="52" s="1"/>
  <c r="C20" i="52"/>
  <c r="C19" i="52"/>
  <c r="R19" i="52" s="1"/>
  <c r="D19" i="52"/>
  <c r="S19" i="52" s="1"/>
  <c r="D18" i="52"/>
  <c r="S18" i="52" s="1"/>
  <c r="C18" i="52"/>
  <c r="R18" i="52" s="1"/>
  <c r="D17" i="52"/>
  <c r="S17" i="52" s="1"/>
  <c r="C17" i="52"/>
  <c r="R17" i="52" s="1"/>
  <c r="D16" i="52"/>
  <c r="C16" i="52"/>
  <c r="U21" i="52"/>
  <c r="P21" i="52"/>
  <c r="O21" i="52"/>
  <c r="M21" i="52"/>
  <c r="L21" i="52"/>
  <c r="J21" i="52"/>
  <c r="I21" i="52"/>
  <c r="G21" i="52"/>
  <c r="H21" i="52" s="1"/>
  <c r="F21" i="52"/>
  <c r="Q20" i="52"/>
  <c r="N20" i="52"/>
  <c r="K20" i="52"/>
  <c r="H20" i="52"/>
  <c r="Q19" i="52"/>
  <c r="N19" i="52"/>
  <c r="K19" i="52"/>
  <c r="H19" i="52"/>
  <c r="Q18" i="52"/>
  <c r="N18" i="52"/>
  <c r="K18" i="52"/>
  <c r="H18" i="52"/>
  <c r="Q17" i="52"/>
  <c r="N17" i="52"/>
  <c r="K17" i="52"/>
  <c r="H17" i="52"/>
  <c r="Q16" i="52"/>
  <c r="N16" i="52"/>
  <c r="K16" i="52"/>
  <c r="H16" i="52"/>
  <c r="G21" i="51"/>
  <c r="E16" i="51"/>
  <c r="E17" i="51"/>
  <c r="E18" i="51"/>
  <c r="E19" i="51"/>
  <c r="E20" i="51"/>
  <c r="S17" i="51"/>
  <c r="U21" i="51"/>
  <c r="P21" i="51"/>
  <c r="O21" i="51"/>
  <c r="Q21" i="51" s="1"/>
  <c r="M21" i="51"/>
  <c r="L21" i="51"/>
  <c r="J21" i="51"/>
  <c r="I21" i="51"/>
  <c r="K21" i="51" s="1"/>
  <c r="H21" i="51"/>
  <c r="F21" i="51"/>
  <c r="D21" i="51"/>
  <c r="C21" i="51"/>
  <c r="S20" i="51"/>
  <c r="Q20" i="51"/>
  <c r="N20" i="51"/>
  <c r="K20" i="51"/>
  <c r="H20" i="51"/>
  <c r="S19" i="51"/>
  <c r="R19" i="51"/>
  <c r="Q19" i="51"/>
  <c r="N19" i="51"/>
  <c r="K19" i="51"/>
  <c r="H19" i="51"/>
  <c r="S18" i="51"/>
  <c r="R18" i="51"/>
  <c r="Q18" i="51"/>
  <c r="N18" i="51"/>
  <c r="K18" i="51"/>
  <c r="H18" i="51"/>
  <c r="R17" i="51"/>
  <c r="Q17" i="51"/>
  <c r="N17" i="51"/>
  <c r="K17" i="51"/>
  <c r="H17" i="51"/>
  <c r="S16" i="51"/>
  <c r="Q16" i="51"/>
  <c r="N16" i="51"/>
  <c r="K16" i="51"/>
  <c r="H16" i="51"/>
  <c r="N16" i="50"/>
  <c r="H17" i="50"/>
  <c r="U21" i="50"/>
  <c r="P21" i="50"/>
  <c r="O21" i="50"/>
  <c r="M21" i="50"/>
  <c r="L21" i="50"/>
  <c r="J21" i="50"/>
  <c r="I21" i="50"/>
  <c r="G21" i="50"/>
  <c r="F21" i="50"/>
  <c r="D21" i="50"/>
  <c r="C21" i="50"/>
  <c r="E21" i="50" s="1"/>
  <c r="S20" i="50"/>
  <c r="R20" i="50"/>
  <c r="Q20" i="50"/>
  <c r="N20" i="50"/>
  <c r="K20" i="50"/>
  <c r="H20" i="50"/>
  <c r="E20" i="50"/>
  <c r="S19" i="50"/>
  <c r="R19" i="50"/>
  <c r="Q19" i="50"/>
  <c r="N19" i="50"/>
  <c r="K19" i="50"/>
  <c r="H19" i="50"/>
  <c r="E19" i="50"/>
  <c r="S18" i="50"/>
  <c r="R18" i="50"/>
  <c r="Q18" i="50"/>
  <c r="N18" i="50"/>
  <c r="K18" i="50"/>
  <c r="H18" i="50"/>
  <c r="E18" i="50"/>
  <c r="S17" i="50"/>
  <c r="T17" i="50" s="1"/>
  <c r="R17" i="50"/>
  <c r="Q17" i="50"/>
  <c r="N17" i="50"/>
  <c r="K17" i="50"/>
  <c r="E17" i="50"/>
  <c r="S16" i="50"/>
  <c r="R16" i="50"/>
  <c r="Q16" i="50"/>
  <c r="K16" i="50"/>
  <c r="H16" i="50"/>
  <c r="E16" i="50"/>
  <c r="U21" i="49"/>
  <c r="P21" i="49"/>
  <c r="O21" i="49"/>
  <c r="M21" i="49"/>
  <c r="L21" i="49"/>
  <c r="N21" i="49" s="1"/>
  <c r="J21" i="49"/>
  <c r="I21" i="49"/>
  <c r="K21" i="49" s="1"/>
  <c r="G21" i="49"/>
  <c r="F21" i="49"/>
  <c r="H21" i="49" s="1"/>
  <c r="D21" i="49"/>
  <c r="E21" i="49" s="1"/>
  <c r="C21" i="49"/>
  <c r="S20" i="49"/>
  <c r="R20" i="49"/>
  <c r="T20" i="49" s="1"/>
  <c r="Q20" i="49"/>
  <c r="N20" i="49"/>
  <c r="K20" i="49"/>
  <c r="H20" i="49"/>
  <c r="E20" i="49"/>
  <c r="S19" i="49"/>
  <c r="R19" i="49"/>
  <c r="Q19" i="49"/>
  <c r="N19" i="49"/>
  <c r="K19" i="49"/>
  <c r="H19" i="49"/>
  <c r="E19" i="49"/>
  <c r="S18" i="49"/>
  <c r="R18" i="49"/>
  <c r="Q18" i="49"/>
  <c r="N18" i="49"/>
  <c r="K18" i="49"/>
  <c r="H18" i="49"/>
  <c r="E18" i="49"/>
  <c r="S17" i="49"/>
  <c r="R17" i="49"/>
  <c r="Q17" i="49"/>
  <c r="N17" i="49"/>
  <c r="K17" i="49"/>
  <c r="H17" i="49"/>
  <c r="E17" i="49"/>
  <c r="S16" i="49"/>
  <c r="R16" i="49"/>
  <c r="T16" i="49" s="1"/>
  <c r="Q16" i="49"/>
  <c r="N16" i="49"/>
  <c r="K16" i="49"/>
  <c r="H16" i="49"/>
  <c r="E16" i="49"/>
  <c r="T17" i="48"/>
  <c r="T18" i="48"/>
  <c r="T19" i="48"/>
  <c r="T20" i="48"/>
  <c r="T16" i="48"/>
  <c r="S17" i="48"/>
  <c r="S18" i="48"/>
  <c r="S19" i="48"/>
  <c r="S20" i="48"/>
  <c r="S16" i="48"/>
  <c r="R17" i="48"/>
  <c r="R18" i="48"/>
  <c r="R19" i="48"/>
  <c r="R20" i="48"/>
  <c r="R16" i="48"/>
  <c r="Q17" i="48"/>
  <c r="Q18" i="48"/>
  <c r="Q19" i="48"/>
  <c r="Q20" i="48"/>
  <c r="Q16" i="48"/>
  <c r="H17" i="48"/>
  <c r="H18" i="48"/>
  <c r="H19" i="48"/>
  <c r="H20" i="48"/>
  <c r="H16" i="48"/>
  <c r="U21" i="48"/>
  <c r="P21" i="48"/>
  <c r="O21" i="48"/>
  <c r="M21" i="48"/>
  <c r="L21" i="48"/>
  <c r="J21" i="48"/>
  <c r="I21" i="48"/>
  <c r="K21" i="48" s="1"/>
  <c r="G21" i="48"/>
  <c r="F21" i="48"/>
  <c r="D21" i="48"/>
  <c r="C21" i="48"/>
  <c r="N20" i="48"/>
  <c r="K20" i="48"/>
  <c r="E20" i="48"/>
  <c r="N19" i="48"/>
  <c r="K19" i="48"/>
  <c r="E19" i="48"/>
  <c r="N18" i="48"/>
  <c r="K18" i="48"/>
  <c r="E18" i="48"/>
  <c r="N17" i="48"/>
  <c r="K17" i="48"/>
  <c r="E17" i="48"/>
  <c r="N16" i="48"/>
  <c r="K16" i="48"/>
  <c r="E16" i="48"/>
  <c r="N19" i="47"/>
  <c r="N20" i="47"/>
  <c r="N18" i="47"/>
  <c r="E17" i="47"/>
  <c r="E18" i="47"/>
  <c r="E19" i="47"/>
  <c r="E20" i="47"/>
  <c r="E16" i="47"/>
  <c r="U21" i="47"/>
  <c r="P21" i="47"/>
  <c r="O21" i="47"/>
  <c r="M21" i="47"/>
  <c r="L21" i="47"/>
  <c r="J21" i="47"/>
  <c r="I21" i="47"/>
  <c r="G21" i="47"/>
  <c r="F21" i="47"/>
  <c r="D21" i="47"/>
  <c r="C21" i="47"/>
  <c r="S20" i="47"/>
  <c r="R20" i="47"/>
  <c r="Q20" i="47"/>
  <c r="K20" i="47"/>
  <c r="H20" i="47"/>
  <c r="S19" i="47"/>
  <c r="R19" i="47"/>
  <c r="K19" i="47"/>
  <c r="H19" i="47"/>
  <c r="S18" i="47"/>
  <c r="R18" i="47"/>
  <c r="Q18" i="47"/>
  <c r="K18" i="47"/>
  <c r="H18" i="47"/>
  <c r="S17" i="47"/>
  <c r="R17" i="47"/>
  <c r="Q17" i="47"/>
  <c r="N17" i="47"/>
  <c r="K17" i="47"/>
  <c r="H17" i="47"/>
  <c r="S16" i="47"/>
  <c r="R16" i="47"/>
  <c r="Q16" i="47"/>
  <c r="N16" i="47"/>
  <c r="K16" i="47"/>
  <c r="N21" i="54" l="1"/>
  <c r="K21" i="54"/>
  <c r="H21" i="54"/>
  <c r="E19" i="54"/>
  <c r="R19" i="54"/>
  <c r="R21" i="54" s="1"/>
  <c r="T18" i="54"/>
  <c r="E17" i="54"/>
  <c r="T17" i="54"/>
  <c r="T16" i="54"/>
  <c r="S21" i="54"/>
  <c r="T20" i="54"/>
  <c r="E16" i="54"/>
  <c r="E18" i="54"/>
  <c r="E20" i="54"/>
  <c r="C21" i="54"/>
  <c r="D21" i="54"/>
  <c r="T20" i="53"/>
  <c r="D21" i="53"/>
  <c r="E17" i="53"/>
  <c r="Q21" i="53"/>
  <c r="N21" i="53"/>
  <c r="T18" i="53"/>
  <c r="K21" i="53"/>
  <c r="H21" i="53"/>
  <c r="R21" i="53"/>
  <c r="T16" i="53"/>
  <c r="T19" i="53"/>
  <c r="S21" i="53"/>
  <c r="T17" i="53"/>
  <c r="E16" i="53"/>
  <c r="E18" i="53"/>
  <c r="E20" i="53"/>
  <c r="C21" i="53"/>
  <c r="Q21" i="52"/>
  <c r="N21" i="52"/>
  <c r="K21" i="52"/>
  <c r="E20" i="52"/>
  <c r="R20" i="52"/>
  <c r="T20" i="52" s="1"/>
  <c r="T19" i="52"/>
  <c r="E19" i="52"/>
  <c r="E18" i="52"/>
  <c r="T18" i="52"/>
  <c r="E17" i="52"/>
  <c r="D21" i="52"/>
  <c r="T17" i="52"/>
  <c r="C21" i="52"/>
  <c r="S16" i="52"/>
  <c r="S21" i="52" s="1"/>
  <c r="E16" i="52"/>
  <c r="R16" i="52"/>
  <c r="T19" i="51"/>
  <c r="N21" i="51"/>
  <c r="S21" i="51"/>
  <c r="T18" i="51"/>
  <c r="T17" i="51"/>
  <c r="E21" i="51"/>
  <c r="R16" i="51"/>
  <c r="R20" i="51"/>
  <c r="T20" i="51" s="1"/>
  <c r="Q21" i="50"/>
  <c r="T19" i="50"/>
  <c r="T16" i="50"/>
  <c r="T20" i="50"/>
  <c r="N21" i="50"/>
  <c r="K21" i="50"/>
  <c r="R21" i="50"/>
  <c r="H21" i="50"/>
  <c r="T18" i="50"/>
  <c r="S21" i="50"/>
  <c r="Q21" i="49"/>
  <c r="T17" i="49"/>
  <c r="T19" i="49"/>
  <c r="T18" i="49"/>
  <c r="S21" i="49"/>
  <c r="R21" i="49"/>
  <c r="Q21" i="48"/>
  <c r="N21" i="48"/>
  <c r="H21" i="48"/>
  <c r="S21" i="48"/>
  <c r="E21" i="48"/>
  <c r="R21" i="48"/>
  <c r="Q21" i="47"/>
  <c r="N21" i="47"/>
  <c r="K21" i="47"/>
  <c r="S21" i="47"/>
  <c r="T17" i="47"/>
  <c r="H21" i="47"/>
  <c r="T20" i="47"/>
  <c r="T19" i="47"/>
  <c r="T18" i="47"/>
  <c r="T16" i="47"/>
  <c r="E21" i="47"/>
  <c r="R21" i="47"/>
  <c r="T19" i="54" l="1"/>
  <c r="E21" i="54"/>
  <c r="T21" i="54"/>
  <c r="E21" i="53"/>
  <c r="T21" i="53"/>
  <c r="T16" i="52"/>
  <c r="R21" i="52"/>
  <c r="T21" i="52" s="1"/>
  <c r="E21" i="52"/>
  <c r="R21" i="51"/>
  <c r="T21" i="51" s="1"/>
  <c r="T16" i="51"/>
  <c r="T21" i="50"/>
  <c r="T21" i="49"/>
  <c r="T21" i="48"/>
  <c r="T21" i="47"/>
  <c r="Q28" i="5" l="1"/>
  <c r="P28" i="5"/>
  <c r="R28" i="5" s="1"/>
  <c r="N28" i="5"/>
  <c r="M28" i="5"/>
  <c r="K28" i="5"/>
  <c r="J28" i="5"/>
  <c r="L28" i="5" s="1"/>
  <c r="H28" i="5"/>
  <c r="G28" i="5"/>
  <c r="E28" i="5"/>
  <c r="D28" i="5"/>
  <c r="F28" i="5" s="1"/>
  <c r="T27" i="5"/>
  <c r="S27" i="5"/>
  <c r="R27" i="5"/>
  <c r="O27" i="5"/>
  <c r="L27" i="5"/>
  <c r="I27" i="5"/>
  <c r="F27" i="5"/>
  <c r="T26" i="5"/>
  <c r="S26" i="5"/>
  <c r="R26" i="5"/>
  <c r="O26" i="5"/>
  <c r="L26" i="5"/>
  <c r="I26" i="5"/>
  <c r="F26" i="5"/>
  <c r="T25" i="5"/>
  <c r="S25" i="5"/>
  <c r="R25" i="5"/>
  <c r="O25" i="5"/>
  <c r="L25" i="5"/>
  <c r="I25" i="5"/>
  <c r="F25" i="5"/>
  <c r="T24" i="5"/>
  <c r="S24" i="5"/>
  <c r="R24" i="5"/>
  <c r="O24" i="5"/>
  <c r="L24" i="5"/>
  <c r="I24" i="5"/>
  <c r="F24" i="5"/>
  <c r="T23" i="5"/>
  <c r="S23" i="5"/>
  <c r="R23" i="5"/>
  <c r="O23" i="5"/>
  <c r="L23" i="5"/>
  <c r="I23" i="5"/>
  <c r="F23" i="5"/>
  <c r="T17" i="5"/>
  <c r="S17" i="5"/>
  <c r="R17" i="5"/>
  <c r="O17" i="5"/>
  <c r="L17" i="5"/>
  <c r="I17" i="5"/>
  <c r="F17" i="5"/>
  <c r="T16" i="5"/>
  <c r="S16" i="5"/>
  <c r="R16" i="5"/>
  <c r="O16" i="5"/>
  <c r="L16" i="5"/>
  <c r="I16" i="5"/>
  <c r="F16" i="5"/>
  <c r="T15" i="5"/>
  <c r="S15" i="5"/>
  <c r="R15" i="5"/>
  <c r="O15" i="5"/>
  <c r="L15" i="5"/>
  <c r="I15" i="5"/>
  <c r="F15" i="5"/>
  <c r="T14" i="5"/>
  <c r="U14" i="5" s="1"/>
  <c r="R14" i="5"/>
  <c r="O14" i="5"/>
  <c r="L14" i="5"/>
  <c r="I14" i="5"/>
  <c r="D14" i="5"/>
  <c r="F14" i="5" s="1"/>
  <c r="R13" i="5"/>
  <c r="O13" i="5"/>
  <c r="L13" i="5"/>
  <c r="I13" i="5"/>
  <c r="R12" i="5"/>
  <c r="O12" i="5"/>
  <c r="L12" i="5"/>
  <c r="I12" i="5"/>
  <c r="R11" i="5"/>
  <c r="O11" i="5"/>
  <c r="L11" i="5"/>
  <c r="I11" i="5"/>
  <c r="R10" i="5"/>
  <c r="O10" i="5"/>
  <c r="L10" i="5"/>
  <c r="I10" i="5"/>
  <c r="R9" i="5"/>
  <c r="O9" i="5"/>
  <c r="L9" i="5"/>
  <c r="I9" i="5"/>
  <c r="R8" i="5"/>
  <c r="O8" i="5"/>
  <c r="L8" i="5"/>
  <c r="I8" i="5"/>
  <c r="R7" i="5"/>
  <c r="O7" i="5"/>
  <c r="L7" i="5"/>
  <c r="I7" i="5"/>
  <c r="R6" i="5"/>
  <c r="O6" i="5"/>
  <c r="L6" i="5"/>
  <c r="I6" i="5"/>
  <c r="U27" i="5" l="1"/>
  <c r="U17" i="5"/>
  <c r="U26" i="5"/>
  <c r="O28" i="5"/>
  <c r="U15" i="5"/>
  <c r="U24" i="5"/>
  <c r="U16" i="5"/>
  <c r="U25" i="5"/>
  <c r="S28" i="5"/>
  <c r="T28" i="5"/>
  <c r="E6" i="5" s="1"/>
  <c r="T6" i="5" s="1"/>
  <c r="E7" i="5" s="1"/>
  <c r="T7" i="5" s="1"/>
  <c r="E8" i="5" s="1"/>
  <c r="T8" i="5" s="1"/>
  <c r="E9" i="5" s="1"/>
  <c r="T9" i="5" s="1"/>
  <c r="E10" i="5" s="1"/>
  <c r="T10" i="5" s="1"/>
  <c r="E11" i="5" s="1"/>
  <c r="T11" i="5" s="1"/>
  <c r="E12" i="5" s="1"/>
  <c r="T12" i="5" s="1"/>
  <c r="E13" i="5" s="1"/>
  <c r="T13" i="5" s="1"/>
  <c r="I28" i="5"/>
  <c r="D6" i="5"/>
  <c r="U23" i="5"/>
  <c r="U28" i="5" l="1"/>
  <c r="S6" i="5"/>
  <c r="F6" i="5"/>
  <c r="D7" i="5" l="1"/>
  <c r="U6" i="5"/>
  <c r="F7" i="5" l="1"/>
  <c r="S7" i="5"/>
  <c r="U7" i="5" l="1"/>
  <c r="D8" i="5"/>
  <c r="S8" i="5" l="1"/>
  <c r="F8" i="5"/>
  <c r="U8" i="5" l="1"/>
  <c r="D9" i="5"/>
  <c r="F9" i="5" l="1"/>
  <c r="S9" i="5"/>
  <c r="U9" i="5" l="1"/>
  <c r="D10" i="5"/>
  <c r="S10" i="5" l="1"/>
  <c r="F10" i="5"/>
  <c r="D11" i="5" l="1"/>
  <c r="U10" i="5"/>
  <c r="F11" i="5" l="1"/>
  <c r="S11" i="5"/>
  <c r="U11" i="5" l="1"/>
  <c r="D12" i="5"/>
  <c r="S12" i="5" l="1"/>
  <c r="F12" i="5"/>
  <c r="U12" i="5" l="1"/>
  <c r="D13" i="5"/>
  <c r="F13" i="5" l="1"/>
  <c r="S13" i="5"/>
  <c r="U13" i="5" s="1"/>
</calcChain>
</file>

<file path=xl/sharedStrings.xml><?xml version="1.0" encoding="utf-8"?>
<sst xmlns="http://schemas.openxmlformats.org/spreadsheetml/2006/main" count="499" uniqueCount="66">
  <si>
    <t>DAFTAR REKAPITULASI JUMLAH PENDUDUK KELURAHAN MALILI TAHUN 2018</t>
  </si>
  <si>
    <t>No</t>
  </si>
  <si>
    <t>Bulan</t>
  </si>
  <si>
    <t>Penduduk Awal</t>
  </si>
  <si>
    <t>L</t>
  </si>
  <si>
    <t>P</t>
  </si>
  <si>
    <t>L + P</t>
  </si>
  <si>
    <t>Mati</t>
  </si>
  <si>
    <t>Lahir</t>
  </si>
  <si>
    <t>Datang</t>
  </si>
  <si>
    <t>Pindah</t>
  </si>
  <si>
    <t>Penduduk Akhir</t>
  </si>
  <si>
    <t>Jumlah KK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</si>
  <si>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</si>
  <si>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</si>
  <si>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</si>
  <si>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</si>
  <si>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</si>
  <si>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</si>
  <si>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</si>
  <si>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</si>
  <si>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</si>
  <si>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</si>
  <si>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</si>
  <si>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</si>
  <si>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REKAP PENDUDUK PER LINGKUNGA KELURAHAN MALILI TAHUN 2018</t>
  </si>
  <si>
    <t xml:space="preserve">Lingkungan </t>
  </si>
  <si>
    <t>Malili</t>
  </si>
  <si>
    <t xml:space="preserve">Batu Merah </t>
  </si>
  <si>
    <t>Puncak</t>
  </si>
  <si>
    <t>Waru</t>
  </si>
  <si>
    <t>Harapan</t>
  </si>
  <si>
    <t>Jumlah</t>
  </si>
  <si>
    <t>: Malili</t>
  </si>
  <si>
    <t>: Luwu Timur</t>
  </si>
  <si>
    <t>BULAN</t>
  </si>
  <si>
    <t>KELURAHAN</t>
  </si>
  <si>
    <t>KECAMATAN</t>
  </si>
  <si>
    <t>KABUPATEN</t>
  </si>
  <si>
    <t>Kasi Tata Pemerintahan</t>
  </si>
  <si>
    <t>EKAWATI, S.AN</t>
  </si>
  <si>
    <t>PEMERINTAH KABUPATEN LUWU TIMUR</t>
  </si>
  <si>
    <t>KECAMATAN MALILI</t>
  </si>
  <si>
    <t>KELURAHAN MALILI</t>
  </si>
  <si>
    <t>Jl. H. ABDULLAH  No........ Kode Pos : 92981</t>
  </si>
  <si>
    <t>Pangkat : Penata Muda Tk. I</t>
  </si>
  <si>
    <t>LURAH MALILI,</t>
  </si>
  <si>
    <t xml:space="preserve">: JANUARI </t>
  </si>
  <si>
    <t>DAFTAR REKAPITULASI JUMLAH PENDUDUK KELURAHAN MALILI TAHUN 2021</t>
  </si>
  <si>
    <t>Malili, 5 Februari 2021</t>
  </si>
  <si>
    <t>a.n.</t>
  </si>
  <si>
    <t>Nip. 19831201 200902 2 001</t>
  </si>
  <si>
    <t>: FEBRUARI</t>
  </si>
  <si>
    <t>Malili, 17 Maret 2021</t>
  </si>
  <si>
    <t>: MARET</t>
  </si>
  <si>
    <t>Malili, 09 APRIL 2021</t>
  </si>
  <si>
    <t>: APRIL</t>
  </si>
  <si>
    <t>Malili, 05 Mei  2021</t>
  </si>
  <si>
    <t>: MEI</t>
  </si>
  <si>
    <t>Malili, 15 Juni  2021</t>
  </si>
  <si>
    <t>: JUNI</t>
  </si>
  <si>
    <t>Malili, 06 JULI  2021</t>
  </si>
  <si>
    <t>: JULI</t>
  </si>
  <si>
    <t>Malili, 18 Agustus  2021</t>
  </si>
  <si>
    <t>: AGUSTUS</t>
  </si>
  <si>
    <t>Malili, 10 September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</si>
</sst>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6"/>
      <color indexed="8"/>
      <name val="Tahoma"/>
      <family val="2"/>
    </font>
    <font>
      <sz val="11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 applyAlignment="1"/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0" fillId="0" borderId="7" xfId="0" applyNumberFormat="1" applyBorder="1" applyAlignment="1"/>
    <xf numFmtId="1" fontId="0" fillId="0" borderId="8" xfId="0" applyNumberFormat="1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" fontId="0" fillId="0" borderId="10" xfId="0" applyNumberFormat="1" applyBorder="1" applyAlignment="1"/>
    <xf numFmtId="1" fontId="0" fillId="0" borderId="11" xfId="0" applyNumberFormat="1" applyBorder="1" applyAlignment="1"/>
    <xf numFmtId="1" fontId="0" fillId="0" borderId="10" xfId="0" applyNumberFormat="1" applyFill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" fontId="0" fillId="0" borderId="13" xfId="0" applyNumberFormat="1" applyBorder="1" applyAlignment="1"/>
    <xf numFmtId="1" fontId="0" fillId="0" borderId="14" xfId="0" applyNumberFormat="1" applyBorder="1" applyAlignment="1"/>
    <xf numFmtId="1" fontId="0" fillId="0" borderId="16" xfId="0" applyNumberFormat="1" applyBorder="1" applyAlignment="1"/>
    <xf numFmtId="1" fontId="0" fillId="0" borderId="16" xfId="0" applyNumberFormat="1" applyFill="1" applyBorder="1" applyAlignment="1"/>
    <xf numFmtId="1" fontId="0" fillId="0" borderId="13" xfId="0" applyNumberFormat="1" applyFill="1" applyBorder="1" applyAlignment="1"/>
    <xf numFmtId="1" fontId="1" fillId="0" borderId="17" xfId="0" applyNumberFormat="1" applyFont="1" applyBorder="1" applyAlignment="1"/>
    <xf numFmtId="1" fontId="1" fillId="0" borderId="17" xfId="0" applyNumberFormat="1" applyFont="1" applyFill="1" applyBorder="1" applyAlignment="1"/>
    <xf numFmtId="0" fontId="3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1" fontId="5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28" xfId="0" applyFont="1" applyBorder="1" applyAlignment="1">
      <alignment horizontal="left"/>
    </xf>
    <xf numFmtId="1" fontId="5" fillId="0" borderId="2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/>
    <xf numFmtId="0" fontId="4" fillId="0" borderId="0" xfId="0" applyFont="1" applyAlignment="1"/>
    <xf numFmtId="0" fontId="8" fillId="0" borderId="0" xfId="0" applyFont="1" applyAlignment="1"/>
    <xf numFmtId="0" fontId="4" fillId="0" borderId="23" xfId="0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476248</xdr:colOff>
      <xdr:row>3</xdr:row>
      <xdr:rowOff>97697</xdr:rowOff>
    </xdr:to>
    <xdr:pic>
      <xdr:nvPicPr>
        <xdr:cNvPr id="2" name="Picture 1" descr="lutim no background">
          <a:extLst>
            <a:ext uri="{FF2B5EF4-FFF2-40B4-BE49-F238E27FC236}">
              <a16:creationId xmlns:a16="http://schemas.microsoft.com/office/drawing/2014/main" id="{D293D31C-247A-463B-9725-5145E728DBD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3" cy="84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476248</xdr:colOff>
      <xdr:row>3</xdr:row>
      <xdr:rowOff>97697</xdr:rowOff>
    </xdr:to>
    <xdr:pic>
      <xdr:nvPicPr>
        <xdr:cNvPr id="2" name="Picture 1" descr="lutim no background">
          <a:extLst>
            <a:ext uri="{FF2B5EF4-FFF2-40B4-BE49-F238E27FC236}">
              <a16:creationId xmlns:a16="http://schemas.microsoft.com/office/drawing/2014/main" id="{8447994F-F39A-47BF-8F97-0B795650F1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3" cy="84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476248</xdr:colOff>
      <xdr:row>3</xdr:row>
      <xdr:rowOff>97697</xdr:rowOff>
    </xdr:to>
    <xdr:pic>
      <xdr:nvPicPr>
        <xdr:cNvPr id="2" name="Picture 1" descr="lutim no background">
          <a:extLst>
            <a:ext uri="{FF2B5EF4-FFF2-40B4-BE49-F238E27FC236}">
              <a16:creationId xmlns:a16="http://schemas.microsoft.com/office/drawing/2014/main" id="{AB01B4F6-DB5E-4994-A284-EE2FC01E9FC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3" cy="84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476248</xdr:colOff>
      <xdr:row>3</xdr:row>
      <xdr:rowOff>97697</xdr:rowOff>
    </xdr:to>
    <xdr:pic>
      <xdr:nvPicPr>
        <xdr:cNvPr id="2" name="Picture 1" descr="lutim no background">
          <a:extLst>
            <a:ext uri="{FF2B5EF4-FFF2-40B4-BE49-F238E27FC236}">
              <a16:creationId xmlns:a16="http://schemas.microsoft.com/office/drawing/2014/main" id="{EAC851F0-56B9-475D-A88D-8A1357484E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3" cy="84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476248</xdr:colOff>
      <xdr:row>3</xdr:row>
      <xdr:rowOff>97697</xdr:rowOff>
    </xdr:to>
    <xdr:pic>
      <xdr:nvPicPr>
        <xdr:cNvPr id="2" name="Picture 1" descr="lutim no background">
          <a:extLst>
            <a:ext uri="{FF2B5EF4-FFF2-40B4-BE49-F238E27FC236}">
              <a16:creationId xmlns:a16="http://schemas.microsoft.com/office/drawing/2014/main" id="{6C659D1E-C29D-4418-839D-87208E00D5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3" cy="84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476248</xdr:colOff>
      <xdr:row>3</xdr:row>
      <xdr:rowOff>97697</xdr:rowOff>
    </xdr:to>
    <xdr:pic>
      <xdr:nvPicPr>
        <xdr:cNvPr id="2" name="Picture 1" descr="lutim no background">
          <a:extLst>
            <a:ext uri="{FF2B5EF4-FFF2-40B4-BE49-F238E27FC236}">
              <a16:creationId xmlns:a16="http://schemas.microsoft.com/office/drawing/2014/main" id="{0EB64DBB-EB8A-47B9-8C59-0D1E846A198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3" cy="84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476248</xdr:colOff>
      <xdr:row>3</xdr:row>
      <xdr:rowOff>97697</xdr:rowOff>
    </xdr:to>
    <xdr:pic>
      <xdr:nvPicPr>
        <xdr:cNvPr id="2" name="Picture 1" descr="lutim no background">
          <a:extLst>
            <a:ext uri="{FF2B5EF4-FFF2-40B4-BE49-F238E27FC236}">
              <a16:creationId xmlns:a16="http://schemas.microsoft.com/office/drawing/2014/main" id="{56D64B6D-F112-48CC-84E4-C4C9D20E1A5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3" cy="84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476248</xdr:colOff>
      <xdr:row>3</xdr:row>
      <xdr:rowOff>97697</xdr:rowOff>
    </xdr:to>
    <xdr:pic>
      <xdr:nvPicPr>
        <xdr:cNvPr id="2" name="Picture 1" descr="lutim no background">
          <a:extLst>
            <a:ext uri="{FF2B5EF4-FFF2-40B4-BE49-F238E27FC236}">
              <a16:creationId xmlns:a16="http://schemas.microsoft.com/office/drawing/2014/main" id="{7713FCA5-C97C-463D-B02C-FD608A2BF8E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3" cy="84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zoomScale="78" zoomScaleNormal="78" workbookViewId="0">
      <selection activeCell="F6" sqref="F6"/>
    </sheetView>
  </sheetViews>
  <sheetFormatPr defaultColWidth="9" defaultRowHeight="15" x14ac:dyDescent="0.25"/>
  <cols>
    <col min="1" max="1" width="4.875" style="1" customWidth="1"/>
    <col min="2" max="2" width="19.75" style="1" customWidth="1"/>
    <col min="3" max="3" width="12.375" style="1" customWidth="1"/>
    <col min="4" max="16384" width="9" style="1"/>
  </cols>
  <sheetData>
    <row r="1" spans="2:22" x14ac:dyDescent="0.2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4" spans="2:22" x14ac:dyDescent="0.25">
      <c r="B4" s="58" t="s">
        <v>1</v>
      </c>
      <c r="C4" s="58" t="s">
        <v>2</v>
      </c>
      <c r="D4" s="58" t="s">
        <v>3</v>
      </c>
      <c r="E4" s="58"/>
      <c r="F4" s="58"/>
      <c r="G4" s="58" t="s">
        <v>7</v>
      </c>
      <c r="H4" s="58"/>
      <c r="I4" s="58"/>
      <c r="J4" s="58" t="s">
        <v>8</v>
      </c>
      <c r="K4" s="58"/>
      <c r="L4" s="58"/>
      <c r="M4" s="58" t="s">
        <v>9</v>
      </c>
      <c r="N4" s="58"/>
      <c r="O4" s="58"/>
      <c r="P4" s="58" t="s">
        <v>10</v>
      </c>
      <c r="Q4" s="58"/>
      <c r="R4" s="58"/>
      <c r="S4" s="58" t="s">
        <v>11</v>
      </c>
      <c r="T4" s="58"/>
      <c r="U4" s="58"/>
      <c r="V4" s="59" t="s">
        <v>12</v>
      </c>
    </row>
    <row r="5" spans="2:22" x14ac:dyDescent="0.25">
      <c r="B5" s="58"/>
      <c r="C5" s="58"/>
      <c r="D5" s="2" t="s">
        <v>4</v>
      </c>
      <c r="E5" s="2" t="s">
        <v>5</v>
      </c>
      <c r="F5" s="2" t="s">
        <v>6</v>
      </c>
      <c r="G5" s="2" t="s">
        <v>4</v>
      </c>
      <c r="H5" s="2" t="s">
        <v>5</v>
      </c>
      <c r="I5" s="2" t="s">
        <v>6</v>
      </c>
      <c r="J5" s="2" t="s">
        <v>4</v>
      </c>
      <c r="K5" s="2" t="s">
        <v>5</v>
      </c>
      <c r="L5" s="2" t="s">
        <v>6</v>
      </c>
      <c r="M5" s="2" t="s">
        <v>4</v>
      </c>
      <c r="N5" s="2" t="s">
        <v>5</v>
      </c>
      <c r="O5" s="2" t="s">
        <v>6</v>
      </c>
      <c r="P5" s="2" t="s">
        <v>4</v>
      </c>
      <c r="Q5" s="2" t="s">
        <v>5</v>
      </c>
      <c r="R5" s="2" t="s">
        <v>6</v>
      </c>
      <c r="S5" s="2" t="s">
        <v>4</v>
      </c>
      <c r="T5" s="2" t="s">
        <v>5</v>
      </c>
      <c r="U5" s="2" t="s">
        <v>6</v>
      </c>
      <c r="V5" s="59"/>
    </row>
    <row r="6" spans="2:22" x14ac:dyDescent="0.25">
      <c r="B6" s="3">
        <v>1</v>
      </c>
      <c r="C6" s="4" t="s">
        <v>13</v>
      </c>
      <c r="D6" s="5">
        <f>S28</f>
        <v>2131</v>
      </c>
      <c r="E6" s="5">
        <f>T28</f>
        <v>2148</v>
      </c>
      <c r="F6" s="5">
        <f>D6+E6</f>
        <v>4279</v>
      </c>
      <c r="G6" s="5">
        <v>2</v>
      </c>
      <c r="H6" s="5">
        <v>3</v>
      </c>
      <c r="I6" s="5">
        <f>G6+H6</f>
        <v>5</v>
      </c>
      <c r="J6" s="5">
        <v>5</v>
      </c>
      <c r="K6" s="5">
        <v>4</v>
      </c>
      <c r="L6" s="5">
        <f>J6+K6</f>
        <v>9</v>
      </c>
      <c r="M6" s="5">
        <v>7</v>
      </c>
      <c r="N6" s="5">
        <v>9</v>
      </c>
      <c r="O6" s="5">
        <f>M6+N6</f>
        <v>16</v>
      </c>
      <c r="P6" s="5">
        <v>2</v>
      </c>
      <c r="Q6" s="5">
        <v>4</v>
      </c>
      <c r="R6" s="5">
        <f>P6+Q6</f>
        <v>6</v>
      </c>
      <c r="S6" s="5">
        <f>D6-G6+J6+M6-P6</f>
        <v>2139</v>
      </c>
      <c r="T6" s="5">
        <f>E6-H6+K6+N6-Q6</f>
        <v>2154</v>
      </c>
      <c r="U6" s="5">
        <f>S6+T6</f>
        <v>4293</v>
      </c>
      <c r="V6" s="6">
        <v>1071</v>
      </c>
    </row>
    <row r="7" spans="2:22" x14ac:dyDescent="0.25">
      <c r="B7" s="7">
        <v>2</v>
      </c>
      <c r="C7" s="8" t="s">
        <v>14</v>
      </c>
      <c r="D7" s="9">
        <f t="shared" ref="D7:E13" si="0">S6</f>
        <v>2139</v>
      </c>
      <c r="E7" s="9">
        <f t="shared" si="0"/>
        <v>2154</v>
      </c>
      <c r="F7" s="9">
        <f t="shared" ref="F7:F17" si="1">D7+E7</f>
        <v>4293</v>
      </c>
      <c r="G7" s="9">
        <v>0</v>
      </c>
      <c r="H7" s="9">
        <v>0</v>
      </c>
      <c r="I7" s="9">
        <f t="shared" ref="I7:I17" si="2">G7+H7</f>
        <v>0</v>
      </c>
      <c r="J7" s="9">
        <v>2</v>
      </c>
      <c r="K7" s="9">
        <v>3</v>
      </c>
      <c r="L7" s="9">
        <f t="shared" ref="L7:L17" si="3">J7+K7</f>
        <v>5</v>
      </c>
      <c r="M7" s="9">
        <v>3</v>
      </c>
      <c r="N7" s="9">
        <v>4</v>
      </c>
      <c r="O7" s="9">
        <f t="shared" ref="O7:O17" si="4">M7+N7</f>
        <v>7</v>
      </c>
      <c r="P7" s="9">
        <v>28</v>
      </c>
      <c r="Q7" s="9">
        <v>27</v>
      </c>
      <c r="R7" s="9">
        <f t="shared" ref="R7:R17" si="5">P7+Q7</f>
        <v>55</v>
      </c>
      <c r="S7" s="9">
        <f t="shared" ref="S7:T17" si="6">D7-G7+J7+M7-P7</f>
        <v>2116</v>
      </c>
      <c r="T7" s="9">
        <f t="shared" si="6"/>
        <v>2134</v>
      </c>
      <c r="U7" s="9">
        <f t="shared" ref="U7:U17" si="7">S7+T7</f>
        <v>4250</v>
      </c>
      <c r="V7" s="10">
        <v>1067</v>
      </c>
    </row>
    <row r="8" spans="2:22" x14ac:dyDescent="0.25">
      <c r="B8" s="7">
        <v>3</v>
      </c>
      <c r="C8" s="8" t="s">
        <v>15</v>
      </c>
      <c r="D8" s="9">
        <f t="shared" si="0"/>
        <v>2116</v>
      </c>
      <c r="E8" s="9">
        <f t="shared" si="0"/>
        <v>2134</v>
      </c>
      <c r="F8" s="9">
        <f t="shared" si="1"/>
        <v>4250</v>
      </c>
      <c r="G8" s="9">
        <v>0</v>
      </c>
      <c r="H8" s="9">
        <v>2</v>
      </c>
      <c r="I8" s="9">
        <f t="shared" si="2"/>
        <v>2</v>
      </c>
      <c r="J8" s="9">
        <v>4</v>
      </c>
      <c r="K8" s="9">
        <v>4</v>
      </c>
      <c r="L8" s="9">
        <f t="shared" si="3"/>
        <v>8</v>
      </c>
      <c r="M8" s="9">
        <v>5</v>
      </c>
      <c r="N8" s="9">
        <v>4</v>
      </c>
      <c r="O8" s="9">
        <f t="shared" si="4"/>
        <v>9</v>
      </c>
      <c r="P8" s="9">
        <v>23</v>
      </c>
      <c r="Q8" s="9">
        <v>22</v>
      </c>
      <c r="R8" s="9">
        <f t="shared" si="5"/>
        <v>45</v>
      </c>
      <c r="S8" s="9">
        <f t="shared" si="6"/>
        <v>2102</v>
      </c>
      <c r="T8" s="9">
        <f t="shared" si="6"/>
        <v>2118</v>
      </c>
      <c r="U8" s="9">
        <f t="shared" si="7"/>
        <v>4220</v>
      </c>
      <c r="V8" s="10">
        <v>1069</v>
      </c>
    </row>
    <row r="9" spans="2:22" x14ac:dyDescent="0.25">
      <c r="B9" s="7">
        <v>4</v>
      </c>
      <c r="C9" s="8" t="s">
        <v>16</v>
      </c>
      <c r="D9" s="9">
        <f t="shared" si="0"/>
        <v>2102</v>
      </c>
      <c r="E9" s="9">
        <f t="shared" si="0"/>
        <v>2118</v>
      </c>
      <c r="F9" s="9">
        <f t="shared" si="1"/>
        <v>4220</v>
      </c>
      <c r="G9" s="9">
        <v>0</v>
      </c>
      <c r="H9" s="9">
        <v>1</v>
      </c>
      <c r="I9" s="9">
        <f t="shared" si="2"/>
        <v>1</v>
      </c>
      <c r="J9" s="9">
        <v>5</v>
      </c>
      <c r="K9" s="9">
        <v>1</v>
      </c>
      <c r="L9" s="9">
        <f t="shared" si="3"/>
        <v>6</v>
      </c>
      <c r="M9" s="11">
        <v>9</v>
      </c>
      <c r="N9" s="11">
        <v>8</v>
      </c>
      <c r="O9" s="9">
        <f t="shared" si="4"/>
        <v>17</v>
      </c>
      <c r="P9" s="11">
        <v>3</v>
      </c>
      <c r="Q9" s="11">
        <v>5</v>
      </c>
      <c r="R9" s="9">
        <f t="shared" si="5"/>
        <v>8</v>
      </c>
      <c r="S9" s="9">
        <f t="shared" si="6"/>
        <v>2113</v>
      </c>
      <c r="T9" s="9">
        <f t="shared" si="6"/>
        <v>2121</v>
      </c>
      <c r="U9" s="9">
        <f t="shared" si="7"/>
        <v>4234</v>
      </c>
      <c r="V9" s="10">
        <v>1083</v>
      </c>
    </row>
    <row r="10" spans="2:22" x14ac:dyDescent="0.25">
      <c r="B10" s="7">
        <v>5</v>
      </c>
      <c r="C10" s="8" t="s">
        <v>17</v>
      </c>
      <c r="D10" s="9">
        <f t="shared" si="0"/>
        <v>2113</v>
      </c>
      <c r="E10" s="9">
        <f t="shared" si="0"/>
        <v>2121</v>
      </c>
      <c r="F10" s="9">
        <f t="shared" si="1"/>
        <v>4234</v>
      </c>
      <c r="G10" s="9">
        <v>4</v>
      </c>
      <c r="H10" s="9">
        <v>0</v>
      </c>
      <c r="I10" s="9">
        <f t="shared" si="2"/>
        <v>4</v>
      </c>
      <c r="J10" s="9">
        <v>3</v>
      </c>
      <c r="K10" s="9">
        <v>4</v>
      </c>
      <c r="L10" s="9">
        <f t="shared" si="3"/>
        <v>7</v>
      </c>
      <c r="M10" s="11">
        <v>0</v>
      </c>
      <c r="N10" s="11">
        <v>0</v>
      </c>
      <c r="O10" s="9">
        <f t="shared" si="4"/>
        <v>0</v>
      </c>
      <c r="P10" s="11">
        <v>10</v>
      </c>
      <c r="Q10" s="11">
        <v>5</v>
      </c>
      <c r="R10" s="9">
        <f t="shared" si="5"/>
        <v>15</v>
      </c>
      <c r="S10" s="9">
        <f t="shared" si="6"/>
        <v>2102</v>
      </c>
      <c r="T10" s="9">
        <f t="shared" si="6"/>
        <v>2120</v>
      </c>
      <c r="U10" s="9">
        <f t="shared" si="7"/>
        <v>4222</v>
      </c>
      <c r="V10" s="10">
        <v>1078</v>
      </c>
    </row>
    <row r="11" spans="2:22" x14ac:dyDescent="0.25">
      <c r="B11" s="7">
        <v>6</v>
      </c>
      <c r="C11" s="8" t="s">
        <v>18</v>
      </c>
      <c r="D11" s="9">
        <f t="shared" si="0"/>
        <v>2102</v>
      </c>
      <c r="E11" s="9">
        <f t="shared" si="0"/>
        <v>2120</v>
      </c>
      <c r="F11" s="9">
        <f t="shared" si="1"/>
        <v>4222</v>
      </c>
      <c r="G11" s="9">
        <v>1</v>
      </c>
      <c r="H11" s="9">
        <v>1</v>
      </c>
      <c r="I11" s="9">
        <f t="shared" si="2"/>
        <v>2</v>
      </c>
      <c r="J11" s="9">
        <v>7</v>
      </c>
      <c r="K11" s="9">
        <v>4</v>
      </c>
      <c r="L11" s="9">
        <f t="shared" si="3"/>
        <v>11</v>
      </c>
      <c r="M11" s="11">
        <v>12</v>
      </c>
      <c r="N11" s="11">
        <v>8</v>
      </c>
      <c r="O11" s="9">
        <f t="shared" si="4"/>
        <v>20</v>
      </c>
      <c r="P11" s="11">
        <v>13</v>
      </c>
      <c r="Q11" s="11">
        <v>13</v>
      </c>
      <c r="R11" s="9">
        <f t="shared" si="5"/>
        <v>26</v>
      </c>
      <c r="S11" s="9">
        <f t="shared" si="6"/>
        <v>2107</v>
      </c>
      <c r="T11" s="9">
        <f t="shared" si="6"/>
        <v>2118</v>
      </c>
      <c r="U11" s="9">
        <f t="shared" si="7"/>
        <v>4225</v>
      </c>
      <c r="V11" s="10">
        <v>1079</v>
      </c>
    </row>
    <row r="12" spans="2:22" x14ac:dyDescent="0.25">
      <c r="B12" s="7">
        <v>7</v>
      </c>
      <c r="C12" s="8" t="s">
        <v>19</v>
      </c>
      <c r="D12" s="9">
        <f t="shared" si="0"/>
        <v>2107</v>
      </c>
      <c r="E12" s="9">
        <f t="shared" si="0"/>
        <v>2118</v>
      </c>
      <c r="F12" s="9">
        <f t="shared" si="1"/>
        <v>4225</v>
      </c>
      <c r="G12" s="9">
        <v>1</v>
      </c>
      <c r="H12" s="9">
        <v>3</v>
      </c>
      <c r="I12" s="9">
        <f t="shared" si="2"/>
        <v>4</v>
      </c>
      <c r="J12" s="9">
        <v>1</v>
      </c>
      <c r="K12" s="9">
        <v>4</v>
      </c>
      <c r="L12" s="9">
        <f t="shared" si="3"/>
        <v>5</v>
      </c>
      <c r="M12" s="11">
        <v>6</v>
      </c>
      <c r="N12" s="11">
        <v>4</v>
      </c>
      <c r="O12" s="9">
        <f t="shared" si="4"/>
        <v>10</v>
      </c>
      <c r="P12" s="11">
        <v>3</v>
      </c>
      <c r="Q12" s="11">
        <v>0</v>
      </c>
      <c r="R12" s="9">
        <f t="shared" si="5"/>
        <v>3</v>
      </c>
      <c r="S12" s="9">
        <f t="shared" si="6"/>
        <v>2110</v>
      </c>
      <c r="T12" s="9">
        <f t="shared" si="6"/>
        <v>2123</v>
      </c>
      <c r="U12" s="9">
        <f t="shared" si="7"/>
        <v>4233</v>
      </c>
      <c r="V12" s="10">
        <v>1068</v>
      </c>
    </row>
    <row r="13" spans="2:22" x14ac:dyDescent="0.25">
      <c r="B13" s="7">
        <v>8</v>
      </c>
      <c r="C13" s="8" t="s">
        <v>20</v>
      </c>
      <c r="D13" s="9">
        <f t="shared" si="0"/>
        <v>2110</v>
      </c>
      <c r="E13" s="9">
        <f t="shared" si="0"/>
        <v>2123</v>
      </c>
      <c r="F13" s="9">
        <f t="shared" si="1"/>
        <v>4233</v>
      </c>
      <c r="G13" s="9"/>
      <c r="H13" s="9"/>
      <c r="I13" s="9">
        <f t="shared" si="2"/>
        <v>0</v>
      </c>
      <c r="J13" s="9"/>
      <c r="K13" s="9"/>
      <c r="L13" s="9">
        <f t="shared" si="3"/>
        <v>0</v>
      </c>
      <c r="M13" s="9"/>
      <c r="N13" s="9"/>
      <c r="O13" s="9">
        <f t="shared" si="4"/>
        <v>0</v>
      </c>
      <c r="P13" s="9"/>
      <c r="Q13" s="9"/>
      <c r="R13" s="9">
        <f t="shared" si="5"/>
        <v>0</v>
      </c>
      <c r="S13" s="9">
        <f t="shared" si="6"/>
        <v>2110</v>
      </c>
      <c r="T13" s="9">
        <f t="shared" si="6"/>
        <v>2123</v>
      </c>
      <c r="U13" s="9">
        <f t="shared" si="7"/>
        <v>4233</v>
      </c>
      <c r="V13" s="10"/>
    </row>
    <row r="14" spans="2:22" x14ac:dyDescent="0.25">
      <c r="B14" s="7">
        <v>9</v>
      </c>
      <c r="C14" s="8" t="s">
        <v>21</v>
      </c>
      <c r="D14" s="9">
        <f>S14</f>
        <v>0</v>
      </c>
      <c r="E14" s="9"/>
      <c r="F14" s="9">
        <f t="shared" si="1"/>
        <v>0</v>
      </c>
      <c r="G14" s="9"/>
      <c r="H14" s="9"/>
      <c r="I14" s="9">
        <f t="shared" si="2"/>
        <v>0</v>
      </c>
      <c r="J14" s="9"/>
      <c r="K14" s="9"/>
      <c r="L14" s="9">
        <f t="shared" si="3"/>
        <v>0</v>
      </c>
      <c r="M14" s="9"/>
      <c r="N14" s="9"/>
      <c r="O14" s="9">
        <f t="shared" si="4"/>
        <v>0</v>
      </c>
      <c r="P14" s="9"/>
      <c r="Q14" s="9"/>
      <c r="R14" s="9">
        <f t="shared" si="5"/>
        <v>0</v>
      </c>
      <c r="S14" s="9"/>
      <c r="T14" s="9">
        <f t="shared" si="6"/>
        <v>0</v>
      </c>
      <c r="U14" s="9">
        <f t="shared" si="7"/>
        <v>0</v>
      </c>
      <c r="V14" s="10"/>
    </row>
    <row r="15" spans="2:22" x14ac:dyDescent="0.25">
      <c r="B15" s="7">
        <v>10</v>
      </c>
      <c r="C15" s="8" t="s">
        <v>22</v>
      </c>
      <c r="D15" s="9"/>
      <c r="E15" s="9"/>
      <c r="F15" s="9">
        <f t="shared" si="1"/>
        <v>0</v>
      </c>
      <c r="G15" s="9"/>
      <c r="H15" s="9"/>
      <c r="I15" s="9">
        <f t="shared" si="2"/>
        <v>0</v>
      </c>
      <c r="J15" s="9"/>
      <c r="K15" s="9"/>
      <c r="L15" s="9">
        <f t="shared" si="3"/>
        <v>0</v>
      </c>
      <c r="M15" s="9"/>
      <c r="N15" s="9"/>
      <c r="O15" s="9">
        <f t="shared" si="4"/>
        <v>0</v>
      </c>
      <c r="P15" s="9"/>
      <c r="Q15" s="9"/>
      <c r="R15" s="9">
        <f t="shared" si="5"/>
        <v>0</v>
      </c>
      <c r="S15" s="9">
        <f t="shared" si="6"/>
        <v>0</v>
      </c>
      <c r="T15" s="9">
        <f t="shared" si="6"/>
        <v>0</v>
      </c>
      <c r="U15" s="9">
        <f t="shared" si="7"/>
        <v>0</v>
      </c>
      <c r="V15" s="10"/>
    </row>
    <row r="16" spans="2:22" x14ac:dyDescent="0.25">
      <c r="B16" s="7">
        <v>11</v>
      </c>
      <c r="C16" s="8" t="s">
        <v>23</v>
      </c>
      <c r="D16" s="9"/>
      <c r="E16" s="9"/>
      <c r="F16" s="9">
        <f t="shared" si="1"/>
        <v>0</v>
      </c>
      <c r="G16" s="9"/>
      <c r="H16" s="9"/>
      <c r="I16" s="9">
        <f t="shared" si="2"/>
        <v>0</v>
      </c>
      <c r="J16" s="9"/>
      <c r="K16" s="9"/>
      <c r="L16" s="9">
        <f t="shared" si="3"/>
        <v>0</v>
      </c>
      <c r="M16" s="9"/>
      <c r="N16" s="9"/>
      <c r="O16" s="9">
        <f t="shared" si="4"/>
        <v>0</v>
      </c>
      <c r="P16" s="9"/>
      <c r="Q16" s="9"/>
      <c r="R16" s="9">
        <f t="shared" si="5"/>
        <v>0</v>
      </c>
      <c r="S16" s="9">
        <f t="shared" si="6"/>
        <v>0</v>
      </c>
      <c r="T16" s="9">
        <f t="shared" si="6"/>
        <v>0</v>
      </c>
      <c r="U16" s="9">
        <f t="shared" si="7"/>
        <v>0</v>
      </c>
      <c r="V16" s="10"/>
    </row>
    <row r="17" spans="1:22" ht="15.75" thickBot="1" x14ac:dyDescent="0.3">
      <c r="B17" s="12">
        <v>12</v>
      </c>
      <c r="C17" s="13" t="s">
        <v>24</v>
      </c>
      <c r="D17" s="14"/>
      <c r="E17" s="14"/>
      <c r="F17" s="14">
        <f t="shared" si="1"/>
        <v>0</v>
      </c>
      <c r="G17" s="14"/>
      <c r="H17" s="14"/>
      <c r="I17" s="14">
        <f t="shared" si="2"/>
        <v>0</v>
      </c>
      <c r="J17" s="14"/>
      <c r="K17" s="14"/>
      <c r="L17" s="14">
        <f t="shared" si="3"/>
        <v>0</v>
      </c>
      <c r="M17" s="14"/>
      <c r="N17" s="14"/>
      <c r="O17" s="14">
        <f t="shared" si="4"/>
        <v>0</v>
      </c>
      <c r="P17" s="14"/>
      <c r="Q17" s="14"/>
      <c r="R17" s="14">
        <f t="shared" si="5"/>
        <v>0</v>
      </c>
      <c r="S17" s="14">
        <f t="shared" si="6"/>
        <v>0</v>
      </c>
      <c r="T17" s="14">
        <f t="shared" si="6"/>
        <v>0</v>
      </c>
      <c r="U17" s="14">
        <f t="shared" si="7"/>
        <v>0</v>
      </c>
      <c r="V17" s="15"/>
    </row>
    <row r="18" spans="1:22" ht="15.75" thickTop="1" x14ac:dyDescent="0.25"/>
    <row r="20" spans="1:22" x14ac:dyDescent="0.25">
      <c r="B20" s="62" t="s">
        <v>25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pans="1:22" x14ac:dyDescent="0.25">
      <c r="A21" s="63" t="s">
        <v>1</v>
      </c>
      <c r="B21" s="58" t="s">
        <v>26</v>
      </c>
      <c r="C21" s="58" t="s">
        <v>2</v>
      </c>
      <c r="D21" s="58" t="s">
        <v>3</v>
      </c>
      <c r="E21" s="58"/>
      <c r="F21" s="58"/>
      <c r="G21" s="58" t="s">
        <v>7</v>
      </c>
      <c r="H21" s="58"/>
      <c r="I21" s="58"/>
      <c r="J21" s="58" t="s">
        <v>8</v>
      </c>
      <c r="K21" s="58"/>
      <c r="L21" s="58"/>
      <c r="M21" s="58" t="s">
        <v>9</v>
      </c>
      <c r="N21" s="58"/>
      <c r="O21" s="58"/>
      <c r="P21" s="58" t="s">
        <v>10</v>
      </c>
      <c r="Q21" s="58"/>
      <c r="R21" s="58"/>
      <c r="S21" s="58" t="s">
        <v>11</v>
      </c>
      <c r="T21" s="58"/>
      <c r="U21" s="58"/>
      <c r="V21" s="59"/>
    </row>
    <row r="22" spans="1:22" x14ac:dyDescent="0.25">
      <c r="A22" s="63"/>
      <c r="B22" s="58"/>
      <c r="C22" s="58"/>
      <c r="D22" s="2" t="s">
        <v>4</v>
      </c>
      <c r="E22" s="2" t="s">
        <v>5</v>
      </c>
      <c r="F22" s="2" t="s">
        <v>6</v>
      </c>
      <c r="G22" s="2" t="s">
        <v>4</v>
      </c>
      <c r="H22" s="2" t="s">
        <v>5</v>
      </c>
      <c r="I22" s="2" t="s">
        <v>6</v>
      </c>
      <c r="J22" s="2" t="s">
        <v>4</v>
      </c>
      <c r="K22" s="2" t="s">
        <v>5</v>
      </c>
      <c r="L22" s="2" t="s">
        <v>6</v>
      </c>
      <c r="M22" s="2" t="s">
        <v>4</v>
      </c>
      <c r="N22" s="2" t="s">
        <v>5</v>
      </c>
      <c r="O22" s="2" t="s">
        <v>6</v>
      </c>
      <c r="P22" s="2" t="s">
        <v>4</v>
      </c>
      <c r="Q22" s="2" t="s">
        <v>5</v>
      </c>
      <c r="R22" s="2" t="s">
        <v>6</v>
      </c>
      <c r="S22" s="2" t="s">
        <v>4</v>
      </c>
      <c r="T22" s="2" t="s">
        <v>5</v>
      </c>
      <c r="U22" s="2" t="s">
        <v>6</v>
      </c>
      <c r="V22" s="59"/>
    </row>
    <row r="23" spans="1:22" x14ac:dyDescent="0.25">
      <c r="B23" s="3" t="s">
        <v>27</v>
      </c>
      <c r="C23" s="4" t="s">
        <v>13</v>
      </c>
      <c r="D23" s="5">
        <v>647</v>
      </c>
      <c r="E23" s="5">
        <v>621</v>
      </c>
      <c r="F23" s="5">
        <f>D23+E23</f>
        <v>1268</v>
      </c>
      <c r="G23" s="5">
        <v>0</v>
      </c>
      <c r="H23" s="5">
        <v>1</v>
      </c>
      <c r="I23" s="5">
        <f>G23+H23</f>
        <v>1</v>
      </c>
      <c r="J23" s="5">
        <v>0</v>
      </c>
      <c r="K23" s="5">
        <v>1</v>
      </c>
      <c r="L23" s="5">
        <f>J23+K23</f>
        <v>1</v>
      </c>
      <c r="M23" s="5">
        <v>1</v>
      </c>
      <c r="N23" s="5">
        <v>0</v>
      </c>
      <c r="O23" s="5">
        <f>M23+N23</f>
        <v>1</v>
      </c>
      <c r="P23" s="5">
        <v>0</v>
      </c>
      <c r="Q23" s="5">
        <v>2</v>
      </c>
      <c r="R23" s="5">
        <f>P23+Q23</f>
        <v>2</v>
      </c>
      <c r="S23" s="5">
        <f>D23-G23+J23+M23-P23</f>
        <v>648</v>
      </c>
      <c r="T23" s="5">
        <f>E23-H23+K23+N23-Q23</f>
        <v>619</v>
      </c>
      <c r="U23" s="5">
        <f>S23+T23</f>
        <v>1267</v>
      </c>
      <c r="V23" s="6"/>
    </row>
    <row r="24" spans="1:22" x14ac:dyDescent="0.25">
      <c r="B24" s="7" t="s">
        <v>28</v>
      </c>
      <c r="C24" s="8"/>
      <c r="D24" s="9">
        <v>251</v>
      </c>
      <c r="E24" s="9">
        <v>278</v>
      </c>
      <c r="F24" s="9">
        <f t="shared" ref="F24:F27" si="8">D24+E24</f>
        <v>529</v>
      </c>
      <c r="G24" s="9">
        <v>0</v>
      </c>
      <c r="H24" s="9">
        <v>0</v>
      </c>
      <c r="I24" s="9">
        <f t="shared" ref="I24:I27" si="9">G24+H24</f>
        <v>0</v>
      </c>
      <c r="J24" s="9">
        <v>2</v>
      </c>
      <c r="K24" s="9">
        <v>1</v>
      </c>
      <c r="L24" s="9">
        <f t="shared" ref="L24:L27" si="10">J24+K24</f>
        <v>3</v>
      </c>
      <c r="M24" s="9">
        <v>1</v>
      </c>
      <c r="N24" s="9">
        <v>0</v>
      </c>
      <c r="O24" s="9">
        <f t="shared" ref="O24:O27" si="11">M24+N24</f>
        <v>1</v>
      </c>
      <c r="P24" s="9">
        <v>0</v>
      </c>
      <c r="Q24" s="9">
        <v>0</v>
      </c>
      <c r="R24" s="9">
        <f t="shared" ref="R24:R27" si="12">P24+Q24</f>
        <v>0</v>
      </c>
      <c r="S24" s="9">
        <f t="shared" ref="S24:T27" si="13">D24-G24+J24+M24-P24</f>
        <v>254</v>
      </c>
      <c r="T24" s="9">
        <f t="shared" si="13"/>
        <v>279</v>
      </c>
      <c r="U24" s="9">
        <f t="shared" ref="U24:U27" si="14">S24+T24</f>
        <v>533</v>
      </c>
      <c r="V24" s="10"/>
    </row>
    <row r="25" spans="1:22" x14ac:dyDescent="0.25">
      <c r="B25" s="7" t="s">
        <v>29</v>
      </c>
      <c r="C25" s="8"/>
      <c r="D25" s="9">
        <v>401</v>
      </c>
      <c r="E25" s="9">
        <v>422</v>
      </c>
      <c r="F25" s="9">
        <f t="shared" si="8"/>
        <v>823</v>
      </c>
      <c r="G25" s="9">
        <v>1</v>
      </c>
      <c r="H25" s="9">
        <v>2</v>
      </c>
      <c r="I25" s="9">
        <f t="shared" si="9"/>
        <v>3</v>
      </c>
      <c r="J25" s="9">
        <v>1</v>
      </c>
      <c r="K25" s="9">
        <v>0</v>
      </c>
      <c r="L25" s="9">
        <f t="shared" si="10"/>
        <v>1</v>
      </c>
      <c r="M25" s="9">
        <v>3</v>
      </c>
      <c r="N25" s="9">
        <v>8</v>
      </c>
      <c r="O25" s="9">
        <f t="shared" si="11"/>
        <v>11</v>
      </c>
      <c r="P25" s="9">
        <v>0</v>
      </c>
      <c r="Q25" s="9">
        <v>0</v>
      </c>
      <c r="R25" s="9">
        <f t="shared" si="12"/>
        <v>0</v>
      </c>
      <c r="S25" s="9">
        <f t="shared" si="13"/>
        <v>404</v>
      </c>
      <c r="T25" s="9">
        <f t="shared" si="13"/>
        <v>428</v>
      </c>
      <c r="U25" s="9">
        <f t="shared" si="14"/>
        <v>832</v>
      </c>
      <c r="V25" s="10"/>
    </row>
    <row r="26" spans="1:22" x14ac:dyDescent="0.25">
      <c r="B26" s="7" t="s">
        <v>30</v>
      </c>
      <c r="C26" s="8"/>
      <c r="D26" s="9">
        <v>385</v>
      </c>
      <c r="E26" s="9">
        <v>383</v>
      </c>
      <c r="F26" s="9">
        <f t="shared" si="8"/>
        <v>768</v>
      </c>
      <c r="G26" s="9">
        <v>0</v>
      </c>
      <c r="H26" s="9">
        <v>0</v>
      </c>
      <c r="I26" s="9">
        <f t="shared" si="9"/>
        <v>0</v>
      </c>
      <c r="J26" s="9">
        <v>0</v>
      </c>
      <c r="K26" s="9">
        <v>2</v>
      </c>
      <c r="L26" s="9">
        <f t="shared" si="10"/>
        <v>2</v>
      </c>
      <c r="M26" s="11">
        <v>1</v>
      </c>
      <c r="N26" s="11">
        <v>1</v>
      </c>
      <c r="O26" s="9">
        <f t="shared" si="11"/>
        <v>2</v>
      </c>
      <c r="P26" s="11">
        <v>1</v>
      </c>
      <c r="Q26" s="11">
        <v>2</v>
      </c>
      <c r="R26" s="9">
        <f t="shared" si="12"/>
        <v>3</v>
      </c>
      <c r="S26" s="9">
        <f t="shared" si="13"/>
        <v>385</v>
      </c>
      <c r="T26" s="9">
        <f t="shared" si="13"/>
        <v>384</v>
      </c>
      <c r="U26" s="9">
        <f t="shared" si="14"/>
        <v>769</v>
      </c>
      <c r="V26" s="10"/>
    </row>
    <row r="27" spans="1:22" ht="15.75" thickBot="1" x14ac:dyDescent="0.3">
      <c r="B27" s="7" t="s">
        <v>31</v>
      </c>
      <c r="C27" s="8"/>
      <c r="D27" s="14">
        <v>439</v>
      </c>
      <c r="E27" s="14">
        <v>438</v>
      </c>
      <c r="F27" s="14">
        <f t="shared" si="8"/>
        <v>877</v>
      </c>
      <c r="G27" s="14">
        <v>1</v>
      </c>
      <c r="H27" s="14">
        <v>0</v>
      </c>
      <c r="I27" s="14">
        <f t="shared" si="9"/>
        <v>1</v>
      </c>
      <c r="J27" s="14">
        <v>2</v>
      </c>
      <c r="K27" s="14">
        <v>0</v>
      </c>
      <c r="L27" s="14">
        <f t="shared" si="10"/>
        <v>2</v>
      </c>
      <c r="M27" s="18">
        <v>1</v>
      </c>
      <c r="N27" s="18">
        <v>0</v>
      </c>
      <c r="O27" s="14">
        <f t="shared" si="11"/>
        <v>1</v>
      </c>
      <c r="P27" s="18">
        <v>1</v>
      </c>
      <c r="Q27" s="18">
        <v>0</v>
      </c>
      <c r="R27" s="14">
        <f t="shared" si="12"/>
        <v>1</v>
      </c>
      <c r="S27" s="14">
        <f t="shared" si="13"/>
        <v>440</v>
      </c>
      <c r="T27" s="14">
        <f t="shared" si="13"/>
        <v>438</v>
      </c>
      <c r="U27" s="14">
        <f t="shared" si="14"/>
        <v>878</v>
      </c>
      <c r="V27" s="10"/>
    </row>
    <row r="28" spans="1:22" ht="15.75" thickTop="1" x14ac:dyDescent="0.25">
      <c r="B28" s="60" t="s">
        <v>32</v>
      </c>
      <c r="C28" s="61"/>
      <c r="D28" s="19">
        <f>SUM(D23:D27)</f>
        <v>2123</v>
      </c>
      <c r="E28" s="19">
        <f>SUM(E23:E27)</f>
        <v>2142</v>
      </c>
      <c r="F28" s="19">
        <f>D28+E28</f>
        <v>4265</v>
      </c>
      <c r="G28" s="19">
        <f>SUM(G23:G27)</f>
        <v>2</v>
      </c>
      <c r="H28" s="19">
        <f>SUM(H23:H27)</f>
        <v>3</v>
      </c>
      <c r="I28" s="19">
        <f>G28+H28</f>
        <v>5</v>
      </c>
      <c r="J28" s="19">
        <f>SUM(J23:J27)</f>
        <v>5</v>
      </c>
      <c r="K28" s="19">
        <f>SUM(K23:K27)</f>
        <v>4</v>
      </c>
      <c r="L28" s="19">
        <f>J28+K28</f>
        <v>9</v>
      </c>
      <c r="M28" s="20">
        <f>SUM(M23:M27)</f>
        <v>7</v>
      </c>
      <c r="N28" s="20">
        <f>SUM(N23:N27)</f>
        <v>9</v>
      </c>
      <c r="O28" s="19">
        <f>M28+N28</f>
        <v>16</v>
      </c>
      <c r="P28" s="20">
        <f>SUM(P23:P27)</f>
        <v>2</v>
      </c>
      <c r="Q28" s="20">
        <f>SUM(Q23:Q27)</f>
        <v>4</v>
      </c>
      <c r="R28" s="19">
        <f>P28+Q28</f>
        <v>6</v>
      </c>
      <c r="S28" s="19">
        <f>SUM(S23:S27)</f>
        <v>2131</v>
      </c>
      <c r="T28" s="19">
        <f>SUM(T23:T27)</f>
        <v>2148</v>
      </c>
      <c r="U28" s="19">
        <f>S28+T28</f>
        <v>4279</v>
      </c>
      <c r="V28" s="10"/>
    </row>
    <row r="29" spans="1:22" x14ac:dyDescent="0.25">
      <c r="B29" s="7"/>
      <c r="C29" s="8"/>
      <c r="D29" s="16"/>
      <c r="E29" s="16"/>
      <c r="F29" s="16"/>
      <c r="G29" s="16"/>
      <c r="H29" s="16"/>
      <c r="I29" s="16"/>
      <c r="J29" s="16"/>
      <c r="K29" s="16"/>
      <c r="L29" s="16"/>
      <c r="M29" s="17"/>
      <c r="N29" s="17"/>
      <c r="O29" s="16"/>
      <c r="P29" s="17"/>
      <c r="Q29" s="17"/>
      <c r="R29" s="16"/>
      <c r="S29" s="16"/>
      <c r="T29" s="16"/>
      <c r="U29" s="16"/>
      <c r="V29" s="10"/>
    </row>
    <row r="30" spans="1:22" x14ac:dyDescent="0.25">
      <c r="B30" s="7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</row>
    <row r="31" spans="1:22" x14ac:dyDescent="0.25">
      <c r="B31" s="7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</row>
    <row r="32" spans="1:22" x14ac:dyDescent="0.25">
      <c r="B32" s="7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</row>
    <row r="33" spans="2:22" x14ac:dyDescent="0.25">
      <c r="B33" s="7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</row>
    <row r="34" spans="2:22" ht="15.75" thickBot="1" x14ac:dyDescent="0.3"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5"/>
    </row>
    <row r="35" spans="2:22" ht="15.75" thickTop="1" x14ac:dyDescent="0.25"/>
  </sheetData>
  <mergeCells count="22">
    <mergeCell ref="V21:V22"/>
    <mergeCell ref="B28:C28"/>
    <mergeCell ref="B20:V20"/>
    <mergeCell ref="A21:A22"/>
    <mergeCell ref="B21:B22"/>
    <mergeCell ref="C21:C22"/>
    <mergeCell ref="D21:F21"/>
    <mergeCell ref="G21:I21"/>
    <mergeCell ref="J21:L21"/>
    <mergeCell ref="M21:O21"/>
    <mergeCell ref="P21:R21"/>
    <mergeCell ref="S21:U21"/>
    <mergeCell ref="B1:V1"/>
    <mergeCell ref="B4:B5"/>
    <mergeCell ref="C4:C5"/>
    <mergeCell ref="D4:F4"/>
    <mergeCell ref="G4:I4"/>
    <mergeCell ref="J4:L4"/>
    <mergeCell ref="M4:O4"/>
    <mergeCell ref="P4:R4"/>
    <mergeCell ref="S4:U4"/>
    <mergeCell ref="V4:V5"/>
  </mergeCells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7C3D-F06F-487F-B716-9972A8C85F6E}">
  <dimension ref="A1:X33"/>
  <sheetViews>
    <sheetView tabSelected="1" topLeftCell="A11" zoomScale="78" zoomScaleNormal="78" workbookViewId="0">
      <selection activeCell="P26" sqref="P26"/>
    </sheetView>
  </sheetViews>
  <sheetFormatPr defaultColWidth="9" defaultRowHeight="15" x14ac:dyDescent="0.25"/>
  <cols>
    <col min="1" max="1" width="4.875" style="1" customWidth="1"/>
    <col min="2" max="2" width="23.875" style="1" customWidth="1"/>
    <col min="3" max="5" width="9" style="1"/>
    <col min="6" max="6" width="8.25" style="1" customWidth="1"/>
    <col min="7" max="7" width="8.875" style="1" customWidth="1"/>
    <col min="8" max="8" width="10.625" style="1" customWidth="1"/>
    <col min="9" max="9" width="8.75" style="1" customWidth="1"/>
    <col min="10" max="10" width="9.25" style="1" customWidth="1"/>
    <col min="11" max="11" width="10.875" style="1" customWidth="1"/>
    <col min="12" max="12" width="10.625" style="1" customWidth="1"/>
    <col min="13" max="13" width="9.125" style="1" customWidth="1"/>
    <col min="14" max="14" width="10.75" style="1" customWidth="1"/>
    <col min="15" max="15" width="8.625" style="1" customWidth="1"/>
    <col min="16" max="16" width="9" style="1" customWidth="1"/>
    <col min="17" max="17" width="10.75" style="1" customWidth="1"/>
    <col min="18" max="16384" width="9" style="1"/>
  </cols>
  <sheetData>
    <row r="1" spans="1:24" ht="19.5" x14ac:dyDescent="0.2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ht="19.5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ht="19.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ht="20.25" thickBot="1" x14ac:dyDescent="0.3">
      <c r="A4" s="75" t="s">
        <v>44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4" ht="15.75" thickTop="1" x14ac:dyDescent="0.25"/>
    <row r="7" spans="1:24" ht="19.5" x14ac:dyDescent="0.25">
      <c r="A7" s="21"/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4" ht="19.5" x14ac:dyDescent="0.25">
      <c r="A8" s="67" t="s">
        <v>35</v>
      </c>
      <c r="B8" s="67"/>
      <c r="C8" s="22" t="s">
        <v>64</v>
      </c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4" ht="19.5" x14ac:dyDescent="0.25">
      <c r="A9" s="67" t="s">
        <v>36</v>
      </c>
      <c r="B9" s="67"/>
      <c r="C9" s="68" t="s">
        <v>33</v>
      </c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4" ht="19.5" x14ac:dyDescent="0.25">
      <c r="A10" s="69" t="s">
        <v>37</v>
      </c>
      <c r="B10" s="69"/>
      <c r="C10" s="68" t="s">
        <v>33</v>
      </c>
      <c r="D10" s="6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4" ht="19.5" x14ac:dyDescent="0.25">
      <c r="A11" s="69" t="s">
        <v>38</v>
      </c>
      <c r="B11" s="69"/>
      <c r="C11" s="22" t="s">
        <v>34</v>
      </c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4" ht="19.5" x14ac:dyDescent="0.25">
      <c r="A12" s="56"/>
      <c r="B12" s="56"/>
      <c r="C12" s="22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4" ht="20.25" thickBot="1" x14ac:dyDescent="0.3">
      <c r="A13" s="56"/>
      <c r="B13" s="56"/>
      <c r="C13" s="22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s="42" customFormat="1" ht="26.25" customHeight="1" thickTop="1" x14ac:dyDescent="0.25">
      <c r="A14" s="70" t="s">
        <v>1</v>
      </c>
      <c r="B14" s="72" t="s">
        <v>26</v>
      </c>
      <c r="C14" s="64" t="s">
        <v>3</v>
      </c>
      <c r="D14" s="64"/>
      <c r="E14" s="64"/>
      <c r="F14" s="64" t="s">
        <v>7</v>
      </c>
      <c r="G14" s="64"/>
      <c r="H14" s="64"/>
      <c r="I14" s="64" t="s">
        <v>8</v>
      </c>
      <c r="J14" s="64"/>
      <c r="K14" s="64"/>
      <c r="L14" s="64" t="s">
        <v>9</v>
      </c>
      <c r="M14" s="64"/>
      <c r="N14" s="64"/>
      <c r="O14" s="64" t="s">
        <v>10</v>
      </c>
      <c r="P14" s="64"/>
      <c r="Q14" s="64"/>
      <c r="R14" s="64" t="s">
        <v>11</v>
      </c>
      <c r="S14" s="64"/>
      <c r="T14" s="64"/>
      <c r="U14" s="65" t="s">
        <v>12</v>
      </c>
      <c r="V14" s="41"/>
      <c r="W14" s="41"/>
      <c r="X14" s="41"/>
    </row>
    <row r="15" spans="1:24" s="42" customFormat="1" ht="26.25" customHeight="1" thickBot="1" x14ac:dyDescent="0.3">
      <c r="A15" s="71"/>
      <c r="B15" s="73"/>
      <c r="C15" s="43" t="s">
        <v>4</v>
      </c>
      <c r="D15" s="43" t="s">
        <v>5</v>
      </c>
      <c r="E15" s="43" t="s">
        <v>6</v>
      </c>
      <c r="F15" s="43" t="s">
        <v>4</v>
      </c>
      <c r="G15" s="43" t="s">
        <v>5</v>
      </c>
      <c r="H15" s="43" t="s">
        <v>6</v>
      </c>
      <c r="I15" s="43" t="s">
        <v>4</v>
      </c>
      <c r="J15" s="43" t="s">
        <v>5</v>
      </c>
      <c r="K15" s="43" t="s">
        <v>6</v>
      </c>
      <c r="L15" s="43" t="s">
        <v>4</v>
      </c>
      <c r="M15" s="43" t="s">
        <v>5</v>
      </c>
      <c r="N15" s="43" t="s">
        <v>6</v>
      </c>
      <c r="O15" s="43" t="s">
        <v>4</v>
      </c>
      <c r="P15" s="43" t="s">
        <v>5</v>
      </c>
      <c r="Q15" s="43" t="s">
        <v>6</v>
      </c>
      <c r="R15" s="43" t="s">
        <v>4</v>
      </c>
      <c r="S15" s="43" t="s">
        <v>5</v>
      </c>
      <c r="T15" s="43" t="s">
        <v>6</v>
      </c>
      <c r="U15" s="66"/>
      <c r="V15" s="41"/>
      <c r="W15" s="41"/>
      <c r="X15" s="41"/>
    </row>
    <row r="16" spans="1:24" ht="28.5" customHeight="1" thickTop="1" x14ac:dyDescent="0.25">
      <c r="A16" s="37">
        <v>1</v>
      </c>
      <c r="B16" s="35" t="s">
        <v>27</v>
      </c>
      <c r="C16" s="36">
        <f>'JULI 2021'!R16</f>
        <v>596</v>
      </c>
      <c r="D16" s="36">
        <f>'JULI 2021'!S16</f>
        <v>560</v>
      </c>
      <c r="E16" s="36">
        <f>C16+D16</f>
        <v>1156</v>
      </c>
      <c r="F16" s="36">
        <v>1</v>
      </c>
      <c r="G16" s="36">
        <v>1</v>
      </c>
      <c r="H16" s="36">
        <f>F16+G16</f>
        <v>2</v>
      </c>
      <c r="I16" s="36">
        <v>0</v>
      </c>
      <c r="J16" s="36">
        <v>1</v>
      </c>
      <c r="K16" s="36">
        <f>I16+J16</f>
        <v>1</v>
      </c>
      <c r="L16" s="36">
        <v>3</v>
      </c>
      <c r="M16" s="36">
        <v>0</v>
      </c>
      <c r="N16" s="36">
        <f>L16+M16</f>
        <v>3</v>
      </c>
      <c r="O16" s="36">
        <v>1</v>
      </c>
      <c r="P16" s="36">
        <v>0</v>
      </c>
      <c r="Q16" s="36">
        <f>O16+P16</f>
        <v>1</v>
      </c>
      <c r="R16" s="36">
        <f>C16-F16+I16+L16-O16</f>
        <v>597</v>
      </c>
      <c r="S16" s="36">
        <f>D16-G16+J16+M16-P16</f>
        <v>560</v>
      </c>
      <c r="T16" s="36">
        <f>R16+S16</f>
        <v>1157</v>
      </c>
      <c r="U16" s="44">
        <v>264</v>
      </c>
      <c r="V16" s="23"/>
      <c r="W16" s="23"/>
      <c r="X16" s="23"/>
    </row>
    <row r="17" spans="1:24" ht="28.5" customHeight="1" x14ac:dyDescent="0.25">
      <c r="A17" s="38">
        <v>2</v>
      </c>
      <c r="B17" s="26" t="s">
        <v>28</v>
      </c>
      <c r="C17" s="28">
        <f>'JULI 2021'!R17</f>
        <v>237</v>
      </c>
      <c r="D17" s="28">
        <f>'JULI 2021'!S17</f>
        <v>272</v>
      </c>
      <c r="E17" s="36">
        <f t="shared" ref="E17:E20" si="0">C17+D17</f>
        <v>509</v>
      </c>
      <c r="F17" s="28">
        <v>0</v>
      </c>
      <c r="G17" s="28">
        <v>0</v>
      </c>
      <c r="H17" s="36">
        <f t="shared" ref="H17:H20" si="1">F17+G17</f>
        <v>0</v>
      </c>
      <c r="I17" s="28">
        <v>1</v>
      </c>
      <c r="J17" s="28">
        <v>0</v>
      </c>
      <c r="K17" s="36">
        <f>I17+J17</f>
        <v>1</v>
      </c>
      <c r="L17" s="28">
        <v>0</v>
      </c>
      <c r="M17" s="28">
        <v>1</v>
      </c>
      <c r="N17" s="36">
        <f>L17+M17</f>
        <v>1</v>
      </c>
      <c r="O17" s="28">
        <v>0</v>
      </c>
      <c r="P17" s="28">
        <v>0</v>
      </c>
      <c r="Q17" s="36">
        <f t="shared" ref="Q17:Q20" si="2">O17+P17</f>
        <v>0</v>
      </c>
      <c r="R17" s="36">
        <f t="shared" ref="R17:S20" si="3">C17-F17+I17+L17-O17</f>
        <v>238</v>
      </c>
      <c r="S17" s="36">
        <f t="shared" si="3"/>
        <v>273</v>
      </c>
      <c r="T17" s="36">
        <f t="shared" ref="T17:T20" si="4">R17+S17</f>
        <v>511</v>
      </c>
      <c r="U17" s="45">
        <v>128</v>
      </c>
      <c r="V17" s="23"/>
      <c r="W17" s="23"/>
      <c r="X17" s="23"/>
    </row>
    <row r="18" spans="1:24" ht="28.5" customHeight="1" x14ac:dyDescent="0.25">
      <c r="A18" s="38">
        <v>3</v>
      </c>
      <c r="B18" s="26" t="s">
        <v>29</v>
      </c>
      <c r="C18" s="28">
        <f>'JULI 2021'!R18</f>
        <v>386</v>
      </c>
      <c r="D18" s="28">
        <f>'JULI 2021'!S18</f>
        <v>395</v>
      </c>
      <c r="E18" s="36">
        <f t="shared" si="0"/>
        <v>781</v>
      </c>
      <c r="F18" s="28">
        <v>1</v>
      </c>
      <c r="G18" s="28">
        <v>0</v>
      </c>
      <c r="H18" s="36">
        <f t="shared" si="1"/>
        <v>1</v>
      </c>
      <c r="I18" s="28">
        <v>0</v>
      </c>
      <c r="J18" s="28">
        <v>1</v>
      </c>
      <c r="K18" s="28">
        <f>I18+J18</f>
        <v>1</v>
      </c>
      <c r="L18" s="28">
        <v>0</v>
      </c>
      <c r="M18" s="28">
        <v>1</v>
      </c>
      <c r="N18" s="36">
        <f t="shared" ref="N18:N20" si="5">L18+M18</f>
        <v>1</v>
      </c>
      <c r="O18" s="28">
        <v>1</v>
      </c>
      <c r="P18" s="28">
        <v>0</v>
      </c>
      <c r="Q18" s="36">
        <f t="shared" si="2"/>
        <v>1</v>
      </c>
      <c r="R18" s="36">
        <f t="shared" si="3"/>
        <v>384</v>
      </c>
      <c r="S18" s="36">
        <f t="shared" si="3"/>
        <v>397</v>
      </c>
      <c r="T18" s="36">
        <f t="shared" si="4"/>
        <v>781</v>
      </c>
      <c r="U18" s="45">
        <v>210</v>
      </c>
      <c r="V18" s="23"/>
      <c r="W18" s="23"/>
      <c r="X18" s="23"/>
    </row>
    <row r="19" spans="1:24" ht="28.5" customHeight="1" x14ac:dyDescent="0.25">
      <c r="A19" s="38">
        <v>4</v>
      </c>
      <c r="B19" s="26" t="s">
        <v>30</v>
      </c>
      <c r="C19" s="28">
        <f>'JULI 2021'!R19</f>
        <v>363</v>
      </c>
      <c r="D19" s="28">
        <f>'JULI 2021'!S19</f>
        <v>356</v>
      </c>
      <c r="E19" s="36">
        <f t="shared" si="0"/>
        <v>719</v>
      </c>
      <c r="F19" s="28">
        <v>0</v>
      </c>
      <c r="G19" s="28">
        <v>1</v>
      </c>
      <c r="H19" s="36">
        <f t="shared" si="1"/>
        <v>1</v>
      </c>
      <c r="I19" s="28">
        <v>1</v>
      </c>
      <c r="J19" s="28">
        <v>2</v>
      </c>
      <c r="K19" s="28">
        <f>I19+J19</f>
        <v>3</v>
      </c>
      <c r="L19" s="29">
        <v>3</v>
      </c>
      <c r="M19" s="29">
        <v>3</v>
      </c>
      <c r="N19" s="36">
        <f t="shared" si="5"/>
        <v>6</v>
      </c>
      <c r="O19" s="29">
        <v>0</v>
      </c>
      <c r="P19" s="29">
        <v>1</v>
      </c>
      <c r="Q19" s="36">
        <f t="shared" si="2"/>
        <v>1</v>
      </c>
      <c r="R19" s="36">
        <f t="shared" si="3"/>
        <v>367</v>
      </c>
      <c r="S19" s="36">
        <f t="shared" si="3"/>
        <v>359</v>
      </c>
      <c r="T19" s="36">
        <f t="shared" si="4"/>
        <v>726</v>
      </c>
      <c r="U19" s="45">
        <v>174</v>
      </c>
      <c r="V19" s="23"/>
      <c r="W19" s="23"/>
      <c r="X19" s="23"/>
    </row>
    <row r="20" spans="1:24" ht="28.5" customHeight="1" thickBot="1" x14ac:dyDescent="0.3">
      <c r="A20" s="39">
        <v>5</v>
      </c>
      <c r="B20" s="27" t="s">
        <v>31</v>
      </c>
      <c r="C20" s="30">
        <f>'JULI 2021'!R20</f>
        <v>428</v>
      </c>
      <c r="D20" s="30">
        <f>'JULI 2021'!S20</f>
        <v>404</v>
      </c>
      <c r="E20" s="36">
        <f t="shared" si="0"/>
        <v>832</v>
      </c>
      <c r="F20" s="30">
        <v>0</v>
      </c>
      <c r="G20" s="30">
        <v>2</v>
      </c>
      <c r="H20" s="36">
        <f t="shared" si="1"/>
        <v>2</v>
      </c>
      <c r="I20" s="30">
        <v>0</v>
      </c>
      <c r="J20" s="30">
        <v>0</v>
      </c>
      <c r="K20" s="30">
        <f t="shared" ref="K20" si="6">I20+J20</f>
        <v>0</v>
      </c>
      <c r="L20" s="31">
        <v>2</v>
      </c>
      <c r="M20" s="31">
        <v>1</v>
      </c>
      <c r="N20" s="36">
        <f t="shared" si="5"/>
        <v>3</v>
      </c>
      <c r="O20" s="31">
        <v>0</v>
      </c>
      <c r="P20" s="31">
        <v>0</v>
      </c>
      <c r="Q20" s="36">
        <f t="shared" si="2"/>
        <v>0</v>
      </c>
      <c r="R20" s="36">
        <f t="shared" si="3"/>
        <v>430</v>
      </c>
      <c r="S20" s="36">
        <f t="shared" si="3"/>
        <v>403</v>
      </c>
      <c r="T20" s="36">
        <f t="shared" si="4"/>
        <v>833</v>
      </c>
      <c r="U20" s="46">
        <v>235</v>
      </c>
      <c r="V20" s="23"/>
      <c r="W20" s="23"/>
      <c r="X20" s="23"/>
    </row>
    <row r="21" spans="1:24" ht="38.25" customHeight="1" thickTop="1" thickBot="1" x14ac:dyDescent="0.3">
      <c r="A21" s="40"/>
      <c r="B21" s="48" t="s">
        <v>32</v>
      </c>
      <c r="C21" s="32">
        <f>SUM(C16:C20)</f>
        <v>2010</v>
      </c>
      <c r="D21" s="32">
        <f>SUM(D16:D20)</f>
        <v>1987</v>
      </c>
      <c r="E21" s="32">
        <f>C21+D21</f>
        <v>3997</v>
      </c>
      <c r="F21" s="32">
        <f>SUM(F16:F20)</f>
        <v>2</v>
      </c>
      <c r="G21" s="32">
        <f>SUM(G16:G20)</f>
        <v>4</v>
      </c>
      <c r="H21" s="32">
        <f>F21+G21</f>
        <v>6</v>
      </c>
      <c r="I21" s="32">
        <f>SUM(I16:I20)</f>
        <v>2</v>
      </c>
      <c r="J21" s="32">
        <f>SUM(J16:J20)</f>
        <v>4</v>
      </c>
      <c r="K21" s="32">
        <f>I21+J21</f>
        <v>6</v>
      </c>
      <c r="L21" s="33">
        <f>SUM(L16:L20)</f>
        <v>8</v>
      </c>
      <c r="M21" s="33">
        <f>SUM(M16:M20)</f>
        <v>6</v>
      </c>
      <c r="N21" s="32">
        <f>L21+M21</f>
        <v>14</v>
      </c>
      <c r="O21" s="33">
        <f>SUM(O16:O20)</f>
        <v>2</v>
      </c>
      <c r="P21" s="33">
        <f>SUM(P16:P20)</f>
        <v>1</v>
      </c>
      <c r="Q21" s="32">
        <f>O21+P21</f>
        <v>3</v>
      </c>
      <c r="R21" s="32">
        <f>SUM(R16:R20)</f>
        <v>2016</v>
      </c>
      <c r="S21" s="32">
        <f>SUM(S16:S20)</f>
        <v>1992</v>
      </c>
      <c r="T21" s="32">
        <f>R21+S21</f>
        <v>4008</v>
      </c>
      <c r="U21" s="47">
        <f>SUM(U16:U20)</f>
        <v>1011</v>
      </c>
      <c r="V21" s="23"/>
      <c r="W21" s="23"/>
      <c r="X21" s="23"/>
    </row>
    <row r="22" spans="1:24" ht="15.75" thickTop="1" x14ac:dyDescent="0.25"/>
    <row r="24" spans="1:24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4"/>
      <c r="R24" s="24" t="s">
        <v>65</v>
      </c>
      <c r="T24" s="23"/>
    </row>
    <row r="25" spans="1:24" ht="15.75" x14ac:dyDescent="0.25">
      <c r="A25" s="34"/>
      <c r="B25" s="34"/>
      <c r="C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34" t="s">
        <v>50</v>
      </c>
      <c r="R25" s="24" t="s">
        <v>46</v>
      </c>
      <c r="T25" s="23"/>
    </row>
    <row r="26" spans="1:24" ht="15.75" x14ac:dyDescent="0.25">
      <c r="A26" s="24"/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 t="s">
        <v>39</v>
      </c>
      <c r="T26" s="23"/>
    </row>
    <row r="27" spans="1:24" ht="15.75" x14ac:dyDescent="0.25">
      <c r="A27" s="24"/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4"/>
      <c r="R27" s="24"/>
      <c r="T27" s="23"/>
    </row>
    <row r="28" spans="1:24" ht="15.75" x14ac:dyDescent="0.25">
      <c r="A28" s="24"/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4"/>
      <c r="R28" s="24"/>
      <c r="T28" s="23"/>
    </row>
    <row r="29" spans="1:24" ht="15.75" x14ac:dyDescent="0.25">
      <c r="A29" s="25"/>
      <c r="B29" s="25"/>
      <c r="C29" s="25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4"/>
      <c r="P29" s="23"/>
      <c r="Q29" s="24"/>
      <c r="R29" s="24"/>
      <c r="T29" s="23"/>
    </row>
    <row r="30" spans="1:24" ht="15.75" x14ac:dyDescent="0.25">
      <c r="A30" s="25"/>
      <c r="B30" s="25"/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3"/>
      <c r="Q30" s="25"/>
      <c r="R30" s="25" t="s">
        <v>40</v>
      </c>
      <c r="T30" s="23"/>
    </row>
    <row r="31" spans="1:24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3"/>
      <c r="Q31" s="24"/>
      <c r="R31" s="24" t="s">
        <v>45</v>
      </c>
      <c r="T31" s="23"/>
    </row>
    <row r="32" spans="1:24" ht="15.75" x14ac:dyDescent="0.25">
      <c r="A32" s="24"/>
      <c r="B32" s="24"/>
      <c r="C32" s="24"/>
      <c r="D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4"/>
      <c r="R32" s="24" t="s">
        <v>51</v>
      </c>
      <c r="T32" s="23"/>
    </row>
    <row r="33" spans="2:4" ht="15.75" x14ac:dyDescent="0.25">
      <c r="B33" s="24"/>
      <c r="C33" s="24"/>
      <c r="D33" s="24"/>
    </row>
  </sheetData>
  <mergeCells count="20">
    <mergeCell ref="F14:H14"/>
    <mergeCell ref="I14:K14"/>
    <mergeCell ref="L14:N14"/>
    <mergeCell ref="O14:Q14"/>
    <mergeCell ref="R14:T14"/>
    <mergeCell ref="U14:U15"/>
    <mergeCell ref="A9:B9"/>
    <mergeCell ref="C9:D9"/>
    <mergeCell ref="A10:B10"/>
    <mergeCell ref="C10:D10"/>
    <mergeCell ref="A11:B11"/>
    <mergeCell ref="A14:A15"/>
    <mergeCell ref="B14:B15"/>
    <mergeCell ref="C14:E14"/>
    <mergeCell ref="A1:U1"/>
    <mergeCell ref="A2:U2"/>
    <mergeCell ref="A3:U3"/>
    <mergeCell ref="A4:U4"/>
    <mergeCell ref="B7:V7"/>
    <mergeCell ref="A8:B8"/>
  </mergeCells>
  <pageMargins left="0.39370078740157483" right="0.39370078740157483" top="0.59055118110236227" bottom="0.39370078740157483" header="0.31496062992125984" footer="0.31496062992125984"/>
  <pageSetup paperSize="5" scale="75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08D-86C5-43B7-89C5-3D27CB64EFFE}">
  <dimension ref="A1:X33"/>
  <sheetViews>
    <sheetView topLeftCell="A7" zoomScale="78" zoomScaleNormal="78" workbookViewId="0">
      <selection activeCell="P22" sqref="P22"/>
    </sheetView>
  </sheetViews>
  <sheetFormatPr defaultColWidth="9" defaultRowHeight="15" x14ac:dyDescent="0.25"/>
  <cols>
    <col min="1" max="1" width="4.875" style="1" customWidth="1"/>
    <col min="2" max="2" width="23.875" style="1" customWidth="1"/>
    <col min="3" max="5" width="9" style="1"/>
    <col min="6" max="6" width="8.25" style="1" customWidth="1"/>
    <col min="7" max="7" width="8.875" style="1" customWidth="1"/>
    <col min="8" max="8" width="10.625" style="1" customWidth="1"/>
    <col min="9" max="9" width="8.75" style="1" customWidth="1"/>
    <col min="10" max="10" width="9.25" style="1" customWidth="1"/>
    <col min="11" max="11" width="10.875" style="1" customWidth="1"/>
    <col min="12" max="12" width="10.625" style="1" customWidth="1"/>
    <col min="13" max="13" width="9.125" style="1" customWidth="1"/>
    <col min="14" max="14" width="10.75" style="1" customWidth="1"/>
    <col min="15" max="15" width="8.625" style="1" customWidth="1"/>
    <col min="16" max="16" width="9" style="1" customWidth="1"/>
    <col min="17" max="17" width="10.75" style="1" customWidth="1"/>
    <col min="18" max="16384" width="9" style="1"/>
  </cols>
  <sheetData>
    <row r="1" spans="1:24" ht="19.5" x14ac:dyDescent="0.2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ht="19.5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ht="19.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ht="20.25" thickBot="1" x14ac:dyDescent="0.3">
      <c r="A4" s="75" t="s">
        <v>44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4" ht="15.75" thickTop="1" x14ac:dyDescent="0.25"/>
    <row r="7" spans="1:24" ht="19.5" x14ac:dyDescent="0.25">
      <c r="A7" s="21"/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4" ht="19.5" x14ac:dyDescent="0.25">
      <c r="A8" s="67" t="s">
        <v>35</v>
      </c>
      <c r="B8" s="67"/>
      <c r="C8" s="22" t="s">
        <v>62</v>
      </c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4" ht="19.5" x14ac:dyDescent="0.25">
      <c r="A9" s="67" t="s">
        <v>36</v>
      </c>
      <c r="B9" s="67"/>
      <c r="C9" s="68" t="s">
        <v>33</v>
      </c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4" ht="19.5" x14ac:dyDescent="0.25">
      <c r="A10" s="69" t="s">
        <v>37</v>
      </c>
      <c r="B10" s="69"/>
      <c r="C10" s="68" t="s">
        <v>33</v>
      </c>
      <c r="D10" s="6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4" ht="19.5" x14ac:dyDescent="0.25">
      <c r="A11" s="69" t="s">
        <v>38</v>
      </c>
      <c r="B11" s="69"/>
      <c r="C11" s="22" t="s">
        <v>34</v>
      </c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4" ht="19.5" x14ac:dyDescent="0.25">
      <c r="A12" s="55"/>
      <c r="B12" s="55"/>
      <c r="C12" s="22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4" ht="20.25" thickBot="1" x14ac:dyDescent="0.3">
      <c r="A13" s="55"/>
      <c r="B13" s="55"/>
      <c r="C13" s="22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s="42" customFormat="1" ht="26.25" customHeight="1" thickTop="1" x14ac:dyDescent="0.25">
      <c r="A14" s="70" t="s">
        <v>1</v>
      </c>
      <c r="B14" s="72" t="s">
        <v>26</v>
      </c>
      <c r="C14" s="64" t="s">
        <v>3</v>
      </c>
      <c r="D14" s="64"/>
      <c r="E14" s="64"/>
      <c r="F14" s="64" t="s">
        <v>7</v>
      </c>
      <c r="G14" s="64"/>
      <c r="H14" s="64"/>
      <c r="I14" s="64" t="s">
        <v>8</v>
      </c>
      <c r="J14" s="64"/>
      <c r="K14" s="64"/>
      <c r="L14" s="64" t="s">
        <v>9</v>
      </c>
      <c r="M14" s="64"/>
      <c r="N14" s="64"/>
      <c r="O14" s="64" t="s">
        <v>10</v>
      </c>
      <c r="P14" s="64"/>
      <c r="Q14" s="64"/>
      <c r="R14" s="64" t="s">
        <v>11</v>
      </c>
      <c r="S14" s="64"/>
      <c r="T14" s="64"/>
      <c r="U14" s="65" t="s">
        <v>12</v>
      </c>
      <c r="V14" s="41"/>
      <c r="W14" s="41"/>
      <c r="X14" s="41"/>
    </row>
    <row r="15" spans="1:24" s="42" customFormat="1" ht="26.25" customHeight="1" thickBot="1" x14ac:dyDescent="0.3">
      <c r="A15" s="71"/>
      <c r="B15" s="73"/>
      <c r="C15" s="43" t="s">
        <v>4</v>
      </c>
      <c r="D15" s="43" t="s">
        <v>5</v>
      </c>
      <c r="E15" s="43" t="s">
        <v>6</v>
      </c>
      <c r="F15" s="43" t="s">
        <v>4</v>
      </c>
      <c r="G15" s="43" t="s">
        <v>5</v>
      </c>
      <c r="H15" s="43" t="s">
        <v>6</v>
      </c>
      <c r="I15" s="43" t="s">
        <v>4</v>
      </c>
      <c r="J15" s="43" t="s">
        <v>5</v>
      </c>
      <c r="K15" s="43" t="s">
        <v>6</v>
      </c>
      <c r="L15" s="43" t="s">
        <v>4</v>
      </c>
      <c r="M15" s="43" t="s">
        <v>5</v>
      </c>
      <c r="N15" s="43" t="s">
        <v>6</v>
      </c>
      <c r="O15" s="43" t="s">
        <v>4</v>
      </c>
      <c r="P15" s="43" t="s">
        <v>5</v>
      </c>
      <c r="Q15" s="43" t="s">
        <v>6</v>
      </c>
      <c r="R15" s="43" t="s">
        <v>4</v>
      </c>
      <c r="S15" s="43" t="s">
        <v>5</v>
      </c>
      <c r="T15" s="43" t="s">
        <v>6</v>
      </c>
      <c r="U15" s="66"/>
      <c r="V15" s="41"/>
      <c r="W15" s="41"/>
      <c r="X15" s="41"/>
    </row>
    <row r="16" spans="1:24" ht="28.5" customHeight="1" thickTop="1" x14ac:dyDescent="0.25">
      <c r="A16" s="37">
        <v>1</v>
      </c>
      <c r="B16" s="35" t="s">
        <v>27</v>
      </c>
      <c r="C16" s="36">
        <f>'JUNI 2021'!R16</f>
        <v>598</v>
      </c>
      <c r="D16" s="36">
        <f>'JUNI 2021'!S16</f>
        <v>563</v>
      </c>
      <c r="E16" s="36">
        <f>C16+D16</f>
        <v>1161</v>
      </c>
      <c r="F16" s="36">
        <v>0</v>
      </c>
      <c r="G16" s="36">
        <v>1</v>
      </c>
      <c r="H16" s="36">
        <f>F16+G16</f>
        <v>1</v>
      </c>
      <c r="I16" s="36">
        <v>2</v>
      </c>
      <c r="J16" s="36">
        <v>1</v>
      </c>
      <c r="K16" s="36">
        <f>I16+J16</f>
        <v>3</v>
      </c>
      <c r="L16" s="36">
        <v>0</v>
      </c>
      <c r="M16" s="36">
        <v>0</v>
      </c>
      <c r="N16" s="36">
        <f>L16+M16</f>
        <v>0</v>
      </c>
      <c r="O16" s="36">
        <v>4</v>
      </c>
      <c r="P16" s="36">
        <v>3</v>
      </c>
      <c r="Q16" s="36">
        <f>O16+P16</f>
        <v>7</v>
      </c>
      <c r="R16" s="36">
        <f>C16-F16+I16+L16-O16</f>
        <v>596</v>
      </c>
      <c r="S16" s="36">
        <f>D16-G16+J16+M16-P16</f>
        <v>560</v>
      </c>
      <c r="T16" s="36">
        <f>R16+S16</f>
        <v>1156</v>
      </c>
      <c r="U16" s="44">
        <v>264</v>
      </c>
      <c r="V16" s="23"/>
      <c r="W16" s="23"/>
      <c r="X16" s="23"/>
    </row>
    <row r="17" spans="1:24" ht="28.5" customHeight="1" x14ac:dyDescent="0.25">
      <c r="A17" s="38">
        <v>2</v>
      </c>
      <c r="B17" s="26" t="s">
        <v>28</v>
      </c>
      <c r="C17" s="28">
        <f>'JUNI 2021'!R17</f>
        <v>236</v>
      </c>
      <c r="D17" s="28">
        <f>'JUNI 2021'!S17</f>
        <v>272</v>
      </c>
      <c r="E17" s="36">
        <f t="shared" ref="E17:E20" si="0">C17+D17</f>
        <v>508</v>
      </c>
      <c r="F17" s="28">
        <v>0</v>
      </c>
      <c r="G17" s="28">
        <v>0</v>
      </c>
      <c r="H17" s="36">
        <f t="shared" ref="H17:H20" si="1">F17+G17</f>
        <v>0</v>
      </c>
      <c r="I17" s="28">
        <v>1</v>
      </c>
      <c r="J17" s="28">
        <v>0</v>
      </c>
      <c r="K17" s="36">
        <f>I17+J17</f>
        <v>1</v>
      </c>
      <c r="L17" s="28">
        <v>0</v>
      </c>
      <c r="M17" s="28">
        <v>0</v>
      </c>
      <c r="N17" s="36">
        <f>L17+M17</f>
        <v>0</v>
      </c>
      <c r="O17" s="28">
        <v>0</v>
      </c>
      <c r="P17" s="28">
        <v>0</v>
      </c>
      <c r="Q17" s="36">
        <f t="shared" ref="Q17:Q20" si="2">O17+P17</f>
        <v>0</v>
      </c>
      <c r="R17" s="36">
        <f t="shared" ref="R17:S20" si="3">C17-F17+I17+L17-O17</f>
        <v>237</v>
      </c>
      <c r="S17" s="36">
        <f t="shared" si="3"/>
        <v>272</v>
      </c>
      <c r="T17" s="36">
        <f t="shared" ref="T17:T20" si="4">R17+S17</f>
        <v>509</v>
      </c>
      <c r="U17" s="45">
        <v>128</v>
      </c>
      <c r="V17" s="23"/>
      <c r="W17" s="23"/>
      <c r="X17" s="23"/>
    </row>
    <row r="18" spans="1:24" ht="28.5" customHeight="1" x14ac:dyDescent="0.25">
      <c r="A18" s="38">
        <v>3</v>
      </c>
      <c r="B18" s="26" t="s">
        <v>29</v>
      </c>
      <c r="C18" s="28">
        <f>'JUNI 2021'!R18</f>
        <v>387</v>
      </c>
      <c r="D18" s="28">
        <f>'JUNI 2021'!S18</f>
        <v>394</v>
      </c>
      <c r="E18" s="36">
        <f t="shared" si="0"/>
        <v>781</v>
      </c>
      <c r="F18" s="28">
        <v>0</v>
      </c>
      <c r="G18" s="28">
        <v>0</v>
      </c>
      <c r="H18" s="36">
        <f t="shared" si="1"/>
        <v>0</v>
      </c>
      <c r="I18" s="28">
        <v>0</v>
      </c>
      <c r="J18" s="28">
        <v>1</v>
      </c>
      <c r="K18" s="28">
        <f>I18+J18</f>
        <v>1</v>
      </c>
      <c r="L18" s="28">
        <v>0</v>
      </c>
      <c r="M18" s="28">
        <v>0</v>
      </c>
      <c r="N18" s="36">
        <f t="shared" ref="N18:N20" si="5">L18+M18</f>
        <v>0</v>
      </c>
      <c r="O18" s="28">
        <v>1</v>
      </c>
      <c r="P18" s="28">
        <v>0</v>
      </c>
      <c r="Q18" s="36">
        <f t="shared" si="2"/>
        <v>1</v>
      </c>
      <c r="R18" s="36">
        <f t="shared" si="3"/>
        <v>386</v>
      </c>
      <c r="S18" s="36">
        <f t="shared" si="3"/>
        <v>395</v>
      </c>
      <c r="T18" s="36">
        <f t="shared" si="4"/>
        <v>781</v>
      </c>
      <c r="U18" s="45">
        <v>210</v>
      </c>
      <c r="V18" s="23"/>
      <c r="W18" s="23"/>
      <c r="X18" s="23"/>
    </row>
    <row r="19" spans="1:24" ht="28.5" customHeight="1" x14ac:dyDescent="0.25">
      <c r="A19" s="38">
        <v>4</v>
      </c>
      <c r="B19" s="26" t="s">
        <v>30</v>
      </c>
      <c r="C19" s="28">
        <f>'JUNI 2021'!R19</f>
        <v>364</v>
      </c>
      <c r="D19" s="28">
        <f>'JUNI 2021'!S19</f>
        <v>355</v>
      </c>
      <c r="E19" s="36">
        <f t="shared" si="0"/>
        <v>719</v>
      </c>
      <c r="F19" s="28">
        <v>0</v>
      </c>
      <c r="G19" s="28">
        <v>0</v>
      </c>
      <c r="H19" s="36">
        <f t="shared" si="1"/>
        <v>0</v>
      </c>
      <c r="I19" s="28">
        <v>0</v>
      </c>
      <c r="J19" s="28">
        <v>1</v>
      </c>
      <c r="K19" s="28">
        <f>I19+J19</f>
        <v>1</v>
      </c>
      <c r="L19" s="29">
        <v>0</v>
      </c>
      <c r="M19" s="29">
        <v>1</v>
      </c>
      <c r="N19" s="36">
        <f t="shared" si="5"/>
        <v>1</v>
      </c>
      <c r="O19" s="29">
        <v>1</v>
      </c>
      <c r="P19" s="29">
        <v>1</v>
      </c>
      <c r="Q19" s="36">
        <f t="shared" si="2"/>
        <v>2</v>
      </c>
      <c r="R19" s="36">
        <f t="shared" si="3"/>
        <v>363</v>
      </c>
      <c r="S19" s="36">
        <f t="shared" si="3"/>
        <v>356</v>
      </c>
      <c r="T19" s="36">
        <f t="shared" si="4"/>
        <v>719</v>
      </c>
      <c r="U19" s="45">
        <v>172</v>
      </c>
      <c r="V19" s="23"/>
      <c r="W19" s="23"/>
      <c r="X19" s="23"/>
    </row>
    <row r="20" spans="1:24" ht="28.5" customHeight="1" thickBot="1" x14ac:dyDescent="0.3">
      <c r="A20" s="39">
        <v>5</v>
      </c>
      <c r="B20" s="27" t="s">
        <v>31</v>
      </c>
      <c r="C20" s="30">
        <f>'JUNI 2021'!R20</f>
        <v>426</v>
      </c>
      <c r="D20" s="30">
        <f>'JUNI 2021'!S20</f>
        <v>404</v>
      </c>
      <c r="E20" s="36">
        <f t="shared" si="0"/>
        <v>830</v>
      </c>
      <c r="F20" s="30">
        <v>1</v>
      </c>
      <c r="G20" s="30">
        <v>0</v>
      </c>
      <c r="H20" s="36">
        <f t="shared" si="1"/>
        <v>1</v>
      </c>
      <c r="I20" s="30">
        <v>0</v>
      </c>
      <c r="J20" s="30">
        <v>0</v>
      </c>
      <c r="K20" s="30">
        <f t="shared" ref="K20" si="6">I20+J20</f>
        <v>0</v>
      </c>
      <c r="L20" s="31">
        <v>3</v>
      </c>
      <c r="M20" s="31">
        <v>0</v>
      </c>
      <c r="N20" s="36">
        <f t="shared" si="5"/>
        <v>3</v>
      </c>
      <c r="O20" s="31">
        <v>0</v>
      </c>
      <c r="P20" s="31">
        <v>0</v>
      </c>
      <c r="Q20" s="36">
        <f t="shared" si="2"/>
        <v>0</v>
      </c>
      <c r="R20" s="36">
        <f t="shared" si="3"/>
        <v>428</v>
      </c>
      <c r="S20" s="36">
        <f t="shared" si="3"/>
        <v>404</v>
      </c>
      <c r="T20" s="36">
        <f t="shared" si="4"/>
        <v>832</v>
      </c>
      <c r="U20" s="46">
        <v>234</v>
      </c>
      <c r="V20" s="23"/>
      <c r="W20" s="23"/>
      <c r="X20" s="23"/>
    </row>
    <row r="21" spans="1:24" ht="38.25" customHeight="1" thickTop="1" thickBot="1" x14ac:dyDescent="0.3">
      <c r="A21" s="40"/>
      <c r="B21" s="48" t="s">
        <v>32</v>
      </c>
      <c r="C21" s="32">
        <f>SUM(C16:C20)</f>
        <v>2011</v>
      </c>
      <c r="D21" s="32">
        <f>SUM(D16:D20)</f>
        <v>1988</v>
      </c>
      <c r="E21" s="32">
        <f>C21+D21</f>
        <v>3999</v>
      </c>
      <c r="F21" s="32">
        <f>SUM(F16:F20)</f>
        <v>1</v>
      </c>
      <c r="G21" s="32">
        <f>SUM(G16:G20)</f>
        <v>1</v>
      </c>
      <c r="H21" s="32">
        <f>F21+G21</f>
        <v>2</v>
      </c>
      <c r="I21" s="32">
        <f>SUM(I16:I20)</f>
        <v>3</v>
      </c>
      <c r="J21" s="32">
        <f>SUM(J16:J20)</f>
        <v>3</v>
      </c>
      <c r="K21" s="32">
        <f>I21+J21</f>
        <v>6</v>
      </c>
      <c r="L21" s="33">
        <f>SUM(L16:L20)</f>
        <v>3</v>
      </c>
      <c r="M21" s="33">
        <f>SUM(M16:M20)</f>
        <v>1</v>
      </c>
      <c r="N21" s="32">
        <f>L21+M21</f>
        <v>4</v>
      </c>
      <c r="O21" s="33">
        <f>SUM(O16:O20)</f>
        <v>6</v>
      </c>
      <c r="P21" s="33">
        <f>SUM(P16:P20)</f>
        <v>4</v>
      </c>
      <c r="Q21" s="32">
        <f>O21+P21</f>
        <v>10</v>
      </c>
      <c r="R21" s="32">
        <f>SUM(R16:R20)</f>
        <v>2010</v>
      </c>
      <c r="S21" s="32">
        <f>SUM(S16:S20)</f>
        <v>1987</v>
      </c>
      <c r="T21" s="32">
        <f>R21+S21</f>
        <v>3997</v>
      </c>
      <c r="U21" s="47">
        <f>SUM(U16:U20)</f>
        <v>1008</v>
      </c>
      <c r="V21" s="23"/>
      <c r="W21" s="23"/>
      <c r="X21" s="23"/>
    </row>
    <row r="22" spans="1:24" ht="15.75" thickTop="1" x14ac:dyDescent="0.25"/>
    <row r="24" spans="1:24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4"/>
      <c r="R24" s="24" t="s">
        <v>63</v>
      </c>
      <c r="T24" s="23"/>
    </row>
    <row r="25" spans="1:24" ht="15.75" x14ac:dyDescent="0.25">
      <c r="A25" s="34"/>
      <c r="B25" s="34"/>
      <c r="C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34" t="s">
        <v>50</v>
      </c>
      <c r="R25" s="24" t="s">
        <v>46</v>
      </c>
      <c r="T25" s="23"/>
    </row>
    <row r="26" spans="1:24" ht="15.75" x14ac:dyDescent="0.25">
      <c r="A26" s="24"/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 t="s">
        <v>39</v>
      </c>
      <c r="T26" s="23"/>
    </row>
    <row r="27" spans="1:24" ht="15.75" x14ac:dyDescent="0.25">
      <c r="A27" s="24"/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4"/>
      <c r="R27" s="24"/>
      <c r="T27" s="23"/>
    </row>
    <row r="28" spans="1:24" ht="15.75" x14ac:dyDescent="0.25">
      <c r="A28" s="24"/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4"/>
      <c r="R28" s="24"/>
      <c r="T28" s="23"/>
    </row>
    <row r="29" spans="1:24" ht="15.75" x14ac:dyDescent="0.25">
      <c r="A29" s="25"/>
      <c r="B29" s="25"/>
      <c r="C29" s="25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4"/>
      <c r="P29" s="23"/>
      <c r="Q29" s="24"/>
      <c r="R29" s="24"/>
      <c r="T29" s="23"/>
    </row>
    <row r="30" spans="1:24" ht="15.75" x14ac:dyDescent="0.25">
      <c r="A30" s="25"/>
      <c r="B30" s="25"/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3"/>
      <c r="Q30" s="25"/>
      <c r="R30" s="25" t="s">
        <v>40</v>
      </c>
      <c r="T30" s="23"/>
    </row>
    <row r="31" spans="1:24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3"/>
      <c r="Q31" s="24"/>
      <c r="R31" s="24" t="s">
        <v>45</v>
      </c>
      <c r="T31" s="23"/>
    </row>
    <row r="32" spans="1:24" ht="15.75" x14ac:dyDescent="0.25">
      <c r="A32" s="24"/>
      <c r="B32" s="24"/>
      <c r="C32" s="24"/>
      <c r="D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4"/>
      <c r="R32" s="24" t="s">
        <v>51</v>
      </c>
      <c r="T32" s="23"/>
    </row>
    <row r="33" spans="2:4" ht="15.75" x14ac:dyDescent="0.25">
      <c r="B33" s="24"/>
      <c r="C33" s="24"/>
      <c r="D33" s="24"/>
    </row>
  </sheetData>
  <mergeCells count="20">
    <mergeCell ref="A8:B8"/>
    <mergeCell ref="A1:U1"/>
    <mergeCell ref="A2:U2"/>
    <mergeCell ref="A3:U3"/>
    <mergeCell ref="A4:U4"/>
    <mergeCell ref="B7:V7"/>
    <mergeCell ref="U14:U15"/>
    <mergeCell ref="A9:B9"/>
    <mergeCell ref="C9:D9"/>
    <mergeCell ref="A10:B10"/>
    <mergeCell ref="C10:D10"/>
    <mergeCell ref="A11:B11"/>
    <mergeCell ref="A14:A15"/>
    <mergeCell ref="B14:B15"/>
    <mergeCell ref="C14:E14"/>
    <mergeCell ref="F14:H14"/>
    <mergeCell ref="I14:K14"/>
    <mergeCell ref="L14:N14"/>
    <mergeCell ref="O14:Q14"/>
    <mergeCell ref="R14:T14"/>
  </mergeCells>
  <pageMargins left="0.39370078740157483" right="0.39370078740157483" top="0.59055118110236227" bottom="0.39370078740157483" header="0.31496062992125984" footer="0.31496062992125984"/>
  <pageSetup paperSize="5" scale="75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C97F-9360-48F9-99E2-42607681DA66}">
  <dimension ref="A1:X33"/>
  <sheetViews>
    <sheetView topLeftCell="B13" zoomScale="78" zoomScaleNormal="78" workbookViewId="0">
      <selection activeCell="R16" sqref="R16"/>
    </sheetView>
  </sheetViews>
  <sheetFormatPr defaultColWidth="9" defaultRowHeight="15" x14ac:dyDescent="0.25"/>
  <cols>
    <col min="1" max="1" width="4.875" style="1" customWidth="1"/>
    <col min="2" max="2" width="23.875" style="1" customWidth="1"/>
    <col min="3" max="5" width="9" style="1"/>
    <col min="6" max="6" width="8.25" style="1" customWidth="1"/>
    <col min="7" max="7" width="8.875" style="1" customWidth="1"/>
    <col min="8" max="8" width="10.625" style="1" customWidth="1"/>
    <col min="9" max="9" width="8.75" style="1" customWidth="1"/>
    <col min="10" max="10" width="9.25" style="1" customWidth="1"/>
    <col min="11" max="11" width="10.875" style="1" customWidth="1"/>
    <col min="12" max="12" width="10.625" style="1" customWidth="1"/>
    <col min="13" max="13" width="9.125" style="1" customWidth="1"/>
    <col min="14" max="14" width="10.75" style="1" customWidth="1"/>
    <col min="15" max="15" width="8.625" style="1" customWidth="1"/>
    <col min="16" max="16" width="9" style="1" customWidth="1"/>
    <col min="17" max="17" width="10.75" style="1" customWidth="1"/>
    <col min="18" max="16384" width="9" style="1"/>
  </cols>
  <sheetData>
    <row r="1" spans="1:24" ht="19.5" x14ac:dyDescent="0.2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ht="19.5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ht="19.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ht="20.25" thickBot="1" x14ac:dyDescent="0.3">
      <c r="A4" s="75" t="s">
        <v>44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4" ht="15.75" thickTop="1" x14ac:dyDescent="0.25"/>
    <row r="7" spans="1:24" ht="19.5" x14ac:dyDescent="0.25">
      <c r="A7" s="21"/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4" ht="19.5" x14ac:dyDescent="0.25">
      <c r="A8" s="67" t="s">
        <v>35</v>
      </c>
      <c r="B8" s="67"/>
      <c r="C8" s="22" t="s">
        <v>60</v>
      </c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4" ht="19.5" x14ac:dyDescent="0.25">
      <c r="A9" s="67" t="s">
        <v>36</v>
      </c>
      <c r="B9" s="67"/>
      <c r="C9" s="68" t="s">
        <v>33</v>
      </c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4" ht="19.5" x14ac:dyDescent="0.25">
      <c r="A10" s="69" t="s">
        <v>37</v>
      </c>
      <c r="B10" s="69"/>
      <c r="C10" s="68" t="s">
        <v>33</v>
      </c>
      <c r="D10" s="6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4" ht="19.5" x14ac:dyDescent="0.25">
      <c r="A11" s="69" t="s">
        <v>38</v>
      </c>
      <c r="B11" s="69"/>
      <c r="C11" s="22" t="s">
        <v>34</v>
      </c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4" ht="19.5" x14ac:dyDescent="0.25">
      <c r="A12" s="54"/>
      <c r="B12" s="54"/>
      <c r="C12" s="22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4" ht="20.25" thickBot="1" x14ac:dyDescent="0.3">
      <c r="A13" s="54"/>
      <c r="B13" s="54"/>
      <c r="C13" s="22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s="42" customFormat="1" ht="26.25" customHeight="1" thickTop="1" x14ac:dyDescent="0.25">
      <c r="A14" s="70" t="s">
        <v>1</v>
      </c>
      <c r="B14" s="72" t="s">
        <v>26</v>
      </c>
      <c r="C14" s="64" t="s">
        <v>3</v>
      </c>
      <c r="D14" s="64"/>
      <c r="E14" s="64"/>
      <c r="F14" s="64" t="s">
        <v>7</v>
      </c>
      <c r="G14" s="64"/>
      <c r="H14" s="64"/>
      <c r="I14" s="64" t="s">
        <v>8</v>
      </c>
      <c r="J14" s="64"/>
      <c r="K14" s="64"/>
      <c r="L14" s="64" t="s">
        <v>9</v>
      </c>
      <c r="M14" s="64"/>
      <c r="N14" s="64"/>
      <c r="O14" s="64" t="s">
        <v>10</v>
      </c>
      <c r="P14" s="64"/>
      <c r="Q14" s="64"/>
      <c r="R14" s="64" t="s">
        <v>11</v>
      </c>
      <c r="S14" s="64"/>
      <c r="T14" s="64"/>
      <c r="U14" s="65" t="s">
        <v>12</v>
      </c>
      <c r="V14" s="41"/>
      <c r="W14" s="41"/>
      <c r="X14" s="41"/>
    </row>
    <row r="15" spans="1:24" s="42" customFormat="1" ht="26.25" customHeight="1" thickBot="1" x14ac:dyDescent="0.3">
      <c r="A15" s="71"/>
      <c r="B15" s="73"/>
      <c r="C15" s="43" t="s">
        <v>4</v>
      </c>
      <c r="D15" s="43" t="s">
        <v>5</v>
      </c>
      <c r="E15" s="43" t="s">
        <v>6</v>
      </c>
      <c r="F15" s="43" t="s">
        <v>4</v>
      </c>
      <c r="G15" s="43" t="s">
        <v>5</v>
      </c>
      <c r="H15" s="43" t="s">
        <v>6</v>
      </c>
      <c r="I15" s="43" t="s">
        <v>4</v>
      </c>
      <c r="J15" s="43" t="s">
        <v>5</v>
      </c>
      <c r="K15" s="43" t="s">
        <v>6</v>
      </c>
      <c r="L15" s="43" t="s">
        <v>4</v>
      </c>
      <c r="M15" s="43" t="s">
        <v>5</v>
      </c>
      <c r="N15" s="43" t="s">
        <v>6</v>
      </c>
      <c r="O15" s="43" t="s">
        <v>4</v>
      </c>
      <c r="P15" s="43" t="s">
        <v>5</v>
      </c>
      <c r="Q15" s="43" t="s">
        <v>6</v>
      </c>
      <c r="R15" s="43" t="s">
        <v>4</v>
      </c>
      <c r="S15" s="43" t="s">
        <v>5</v>
      </c>
      <c r="T15" s="43" t="s">
        <v>6</v>
      </c>
      <c r="U15" s="66"/>
      <c r="V15" s="41"/>
      <c r="W15" s="41"/>
      <c r="X15" s="41"/>
    </row>
    <row r="16" spans="1:24" ht="28.5" customHeight="1" thickTop="1" x14ac:dyDescent="0.25">
      <c r="A16" s="37">
        <v>1</v>
      </c>
      <c r="B16" s="35" t="s">
        <v>27</v>
      </c>
      <c r="C16" s="36">
        <f>'mei 2021'!R16</f>
        <v>598</v>
      </c>
      <c r="D16" s="36">
        <f>'mei 2021'!S16</f>
        <v>564</v>
      </c>
      <c r="E16" s="36">
        <f>C16+D16</f>
        <v>1162</v>
      </c>
      <c r="F16" s="36">
        <v>0</v>
      </c>
      <c r="G16" s="36">
        <v>0</v>
      </c>
      <c r="H16" s="36">
        <f>F16+G16</f>
        <v>0</v>
      </c>
      <c r="I16" s="36">
        <v>1</v>
      </c>
      <c r="J16" s="36">
        <v>1</v>
      </c>
      <c r="K16" s="36">
        <f>I16+J16</f>
        <v>2</v>
      </c>
      <c r="L16" s="36">
        <v>3</v>
      </c>
      <c r="M16" s="36">
        <v>1</v>
      </c>
      <c r="N16" s="36">
        <f>L16+M16</f>
        <v>4</v>
      </c>
      <c r="O16" s="36">
        <v>4</v>
      </c>
      <c r="P16" s="36">
        <v>3</v>
      </c>
      <c r="Q16" s="36">
        <f>O16+P16</f>
        <v>7</v>
      </c>
      <c r="R16" s="36">
        <f>C16-F16+I16+L16-O16</f>
        <v>598</v>
      </c>
      <c r="S16" s="36">
        <f>D16-G16+J16+M16-P16</f>
        <v>563</v>
      </c>
      <c r="T16" s="36">
        <f>R16+S16</f>
        <v>1161</v>
      </c>
      <c r="U16" s="44">
        <v>267</v>
      </c>
      <c r="V16" s="23"/>
      <c r="W16" s="23"/>
      <c r="X16" s="23"/>
    </row>
    <row r="17" spans="1:24" ht="28.5" customHeight="1" x14ac:dyDescent="0.25">
      <c r="A17" s="38">
        <v>2</v>
      </c>
      <c r="B17" s="26" t="s">
        <v>28</v>
      </c>
      <c r="C17" s="28">
        <f>'mei 2021'!R17</f>
        <v>239</v>
      </c>
      <c r="D17" s="28">
        <f>'mei 2021'!S17</f>
        <v>271</v>
      </c>
      <c r="E17" s="36">
        <f t="shared" ref="E17:E20" si="0">C17+D17</f>
        <v>510</v>
      </c>
      <c r="F17" s="28">
        <v>0</v>
      </c>
      <c r="G17" s="28">
        <v>1</v>
      </c>
      <c r="H17" s="36">
        <f t="shared" ref="H17:H20" si="1">F17+G17</f>
        <v>1</v>
      </c>
      <c r="I17" s="28">
        <v>0</v>
      </c>
      <c r="J17" s="28">
        <v>1</v>
      </c>
      <c r="K17" s="36">
        <f>I17+J17</f>
        <v>1</v>
      </c>
      <c r="L17" s="28">
        <v>1</v>
      </c>
      <c r="M17" s="28">
        <v>2</v>
      </c>
      <c r="N17" s="36">
        <f>L17+M17</f>
        <v>3</v>
      </c>
      <c r="O17" s="28">
        <v>4</v>
      </c>
      <c r="P17" s="28">
        <v>1</v>
      </c>
      <c r="Q17" s="36">
        <f t="shared" ref="Q17:Q20" si="2">O17+P17</f>
        <v>5</v>
      </c>
      <c r="R17" s="36">
        <f t="shared" ref="R17:S20" si="3">C17-F17+I17+L17-O17</f>
        <v>236</v>
      </c>
      <c r="S17" s="36">
        <f t="shared" si="3"/>
        <v>272</v>
      </c>
      <c r="T17" s="36">
        <f t="shared" ref="T17:T20" si="4">R17+S17</f>
        <v>508</v>
      </c>
      <c r="U17" s="45">
        <v>128</v>
      </c>
      <c r="V17" s="23"/>
      <c r="W17" s="23"/>
      <c r="X17" s="23"/>
    </row>
    <row r="18" spans="1:24" ht="28.5" customHeight="1" x14ac:dyDescent="0.25">
      <c r="A18" s="38">
        <v>3</v>
      </c>
      <c r="B18" s="26" t="s">
        <v>29</v>
      </c>
      <c r="C18" s="28">
        <f>'mei 2021'!R18</f>
        <v>385</v>
      </c>
      <c r="D18" s="28">
        <f>'mei 2021'!S18</f>
        <v>394</v>
      </c>
      <c r="E18" s="36">
        <f t="shared" si="0"/>
        <v>779</v>
      </c>
      <c r="F18" s="28">
        <v>0</v>
      </c>
      <c r="G18" s="28">
        <v>0</v>
      </c>
      <c r="H18" s="36">
        <f t="shared" si="1"/>
        <v>0</v>
      </c>
      <c r="I18" s="28">
        <v>2</v>
      </c>
      <c r="J18" s="28">
        <v>0</v>
      </c>
      <c r="K18" s="28">
        <f>I18+J18</f>
        <v>2</v>
      </c>
      <c r="L18" s="28">
        <v>0</v>
      </c>
      <c r="M18" s="28">
        <v>0</v>
      </c>
      <c r="N18" s="36">
        <f t="shared" ref="N18:N20" si="5">L18+M18</f>
        <v>0</v>
      </c>
      <c r="O18" s="28">
        <v>0</v>
      </c>
      <c r="P18" s="28">
        <v>0</v>
      </c>
      <c r="Q18" s="36">
        <f t="shared" si="2"/>
        <v>0</v>
      </c>
      <c r="R18" s="36">
        <f t="shared" si="3"/>
        <v>387</v>
      </c>
      <c r="S18" s="36">
        <f t="shared" si="3"/>
        <v>394</v>
      </c>
      <c r="T18" s="36">
        <f t="shared" si="4"/>
        <v>781</v>
      </c>
      <c r="U18" s="45">
        <v>211</v>
      </c>
      <c r="V18" s="23"/>
      <c r="W18" s="23"/>
      <c r="X18" s="23"/>
    </row>
    <row r="19" spans="1:24" ht="28.5" customHeight="1" x14ac:dyDescent="0.25">
      <c r="A19" s="38">
        <v>4</v>
      </c>
      <c r="B19" s="26" t="s">
        <v>30</v>
      </c>
      <c r="C19" s="28">
        <f>'mei 2021'!R19</f>
        <v>365</v>
      </c>
      <c r="D19" s="28">
        <f>'mei 2021'!S19</f>
        <v>355</v>
      </c>
      <c r="E19" s="36">
        <f t="shared" si="0"/>
        <v>720</v>
      </c>
      <c r="F19" s="28">
        <v>0</v>
      </c>
      <c r="G19" s="28">
        <v>0</v>
      </c>
      <c r="H19" s="36">
        <f t="shared" si="1"/>
        <v>0</v>
      </c>
      <c r="I19" s="28">
        <v>0</v>
      </c>
      <c r="J19" s="28">
        <v>0</v>
      </c>
      <c r="K19" s="28">
        <f>I19+J19</f>
        <v>0</v>
      </c>
      <c r="L19" s="29">
        <v>3</v>
      </c>
      <c r="M19" s="29">
        <v>1</v>
      </c>
      <c r="N19" s="36">
        <f t="shared" si="5"/>
        <v>4</v>
      </c>
      <c r="O19" s="29">
        <v>4</v>
      </c>
      <c r="P19" s="29">
        <v>1</v>
      </c>
      <c r="Q19" s="36">
        <f t="shared" si="2"/>
        <v>5</v>
      </c>
      <c r="R19" s="36">
        <f t="shared" si="3"/>
        <v>364</v>
      </c>
      <c r="S19" s="36">
        <f t="shared" si="3"/>
        <v>355</v>
      </c>
      <c r="T19" s="36">
        <f t="shared" si="4"/>
        <v>719</v>
      </c>
      <c r="U19" s="45">
        <v>173</v>
      </c>
      <c r="V19" s="23"/>
      <c r="W19" s="23"/>
      <c r="X19" s="23"/>
    </row>
    <row r="20" spans="1:24" ht="28.5" customHeight="1" thickBot="1" x14ac:dyDescent="0.3">
      <c r="A20" s="39">
        <v>5</v>
      </c>
      <c r="B20" s="27" t="s">
        <v>31</v>
      </c>
      <c r="C20" s="30">
        <f>'mei 2021'!R20</f>
        <v>428</v>
      </c>
      <c r="D20" s="30">
        <f>'mei 2021'!S20</f>
        <v>403</v>
      </c>
      <c r="E20" s="36">
        <f t="shared" si="0"/>
        <v>831</v>
      </c>
      <c r="F20" s="30">
        <v>1</v>
      </c>
      <c r="G20" s="30">
        <v>0</v>
      </c>
      <c r="H20" s="36">
        <f t="shared" si="1"/>
        <v>1</v>
      </c>
      <c r="I20" s="30">
        <v>0</v>
      </c>
      <c r="J20" s="30">
        <v>0</v>
      </c>
      <c r="K20" s="30">
        <f t="shared" ref="K20" si="6">I20+J20</f>
        <v>0</v>
      </c>
      <c r="L20" s="31">
        <v>0</v>
      </c>
      <c r="M20" s="31">
        <v>1</v>
      </c>
      <c r="N20" s="36">
        <f t="shared" si="5"/>
        <v>1</v>
      </c>
      <c r="O20" s="31">
        <v>1</v>
      </c>
      <c r="P20" s="31">
        <v>0</v>
      </c>
      <c r="Q20" s="36">
        <f t="shared" si="2"/>
        <v>1</v>
      </c>
      <c r="R20" s="36">
        <f t="shared" si="3"/>
        <v>426</v>
      </c>
      <c r="S20" s="36">
        <f t="shared" si="3"/>
        <v>404</v>
      </c>
      <c r="T20" s="36">
        <f t="shared" si="4"/>
        <v>830</v>
      </c>
      <c r="U20" s="46">
        <v>234</v>
      </c>
      <c r="V20" s="23"/>
      <c r="W20" s="23"/>
      <c r="X20" s="23"/>
    </row>
    <row r="21" spans="1:24" ht="38.25" customHeight="1" thickTop="1" thickBot="1" x14ac:dyDescent="0.3">
      <c r="A21" s="40"/>
      <c r="B21" s="48" t="s">
        <v>32</v>
      </c>
      <c r="C21" s="32">
        <f>SUM(C16:C20)</f>
        <v>2015</v>
      </c>
      <c r="D21" s="32">
        <f>SUM(D16:D20)</f>
        <v>1987</v>
      </c>
      <c r="E21" s="32">
        <f>C21+D21</f>
        <v>4002</v>
      </c>
      <c r="F21" s="32">
        <f>SUM(F16:F20)</f>
        <v>1</v>
      </c>
      <c r="G21" s="32">
        <f>SUM(G16:G20)</f>
        <v>1</v>
      </c>
      <c r="H21" s="32">
        <f>F21+G21</f>
        <v>2</v>
      </c>
      <c r="I21" s="32">
        <f>SUM(I16:I20)</f>
        <v>3</v>
      </c>
      <c r="J21" s="32">
        <f>SUM(J16:J20)</f>
        <v>2</v>
      </c>
      <c r="K21" s="32">
        <f>I21+J21</f>
        <v>5</v>
      </c>
      <c r="L21" s="33">
        <f>SUM(L16:L20)</f>
        <v>7</v>
      </c>
      <c r="M21" s="33">
        <f>SUM(M16:M20)</f>
        <v>5</v>
      </c>
      <c r="N21" s="32">
        <f>L21+M21</f>
        <v>12</v>
      </c>
      <c r="O21" s="33">
        <f>SUM(O16:O20)</f>
        <v>13</v>
      </c>
      <c r="P21" s="33">
        <f>SUM(P16:P20)</f>
        <v>5</v>
      </c>
      <c r="Q21" s="32">
        <f>O21+P21</f>
        <v>18</v>
      </c>
      <c r="R21" s="32">
        <f>SUM(R16:R20)</f>
        <v>2011</v>
      </c>
      <c r="S21" s="32">
        <f>SUM(S16:S20)</f>
        <v>1988</v>
      </c>
      <c r="T21" s="32">
        <f>R21+S21</f>
        <v>3999</v>
      </c>
      <c r="U21" s="47">
        <f>SUM(U16:U20)</f>
        <v>1013</v>
      </c>
      <c r="V21" s="23"/>
      <c r="W21" s="23"/>
      <c r="X21" s="23"/>
    </row>
    <row r="22" spans="1:24" ht="15.75" thickTop="1" x14ac:dyDescent="0.25"/>
    <row r="24" spans="1:24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4"/>
      <c r="R24" s="24" t="s">
        <v>61</v>
      </c>
      <c r="T24" s="23"/>
    </row>
    <row r="25" spans="1:24" ht="15.75" x14ac:dyDescent="0.25">
      <c r="A25" s="34"/>
      <c r="B25" s="34"/>
      <c r="C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34" t="s">
        <v>50</v>
      </c>
      <c r="R25" s="24" t="s">
        <v>46</v>
      </c>
      <c r="T25" s="23"/>
    </row>
    <row r="26" spans="1:24" ht="15.75" x14ac:dyDescent="0.25">
      <c r="A26" s="24"/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 t="s">
        <v>39</v>
      </c>
      <c r="T26" s="23"/>
    </row>
    <row r="27" spans="1:24" ht="15.75" x14ac:dyDescent="0.25">
      <c r="A27" s="24"/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4"/>
      <c r="R27" s="24"/>
      <c r="T27" s="23"/>
    </row>
    <row r="28" spans="1:24" ht="15.75" x14ac:dyDescent="0.25">
      <c r="A28" s="24"/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4"/>
      <c r="R28" s="24"/>
      <c r="T28" s="23"/>
    </row>
    <row r="29" spans="1:24" ht="15.75" x14ac:dyDescent="0.25">
      <c r="A29" s="25"/>
      <c r="B29" s="25"/>
      <c r="C29" s="25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4"/>
      <c r="P29" s="23"/>
      <c r="Q29" s="24"/>
      <c r="R29" s="24"/>
      <c r="T29" s="23"/>
    </row>
    <row r="30" spans="1:24" ht="15.75" x14ac:dyDescent="0.25">
      <c r="A30" s="25"/>
      <c r="B30" s="25"/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3"/>
      <c r="Q30" s="25"/>
      <c r="R30" s="25" t="s">
        <v>40</v>
      </c>
      <c r="T30" s="23"/>
    </row>
    <row r="31" spans="1:24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3"/>
      <c r="Q31" s="24"/>
      <c r="R31" s="24" t="s">
        <v>45</v>
      </c>
      <c r="T31" s="23"/>
    </row>
    <row r="32" spans="1:24" ht="15.75" x14ac:dyDescent="0.25">
      <c r="A32" s="24"/>
      <c r="B32" s="24"/>
      <c r="C32" s="24"/>
      <c r="D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4"/>
      <c r="R32" s="24" t="s">
        <v>51</v>
      </c>
      <c r="T32" s="23"/>
    </row>
    <row r="33" spans="2:4" ht="15.75" x14ac:dyDescent="0.25">
      <c r="B33" s="24"/>
      <c r="C33" s="24"/>
      <c r="D33" s="24"/>
    </row>
  </sheetData>
  <mergeCells count="20">
    <mergeCell ref="U14:U15"/>
    <mergeCell ref="A9:B9"/>
    <mergeCell ref="C9:D9"/>
    <mergeCell ref="A10:B10"/>
    <mergeCell ref="C10:D10"/>
    <mergeCell ref="A11:B11"/>
    <mergeCell ref="A14:A15"/>
    <mergeCell ref="B14:B15"/>
    <mergeCell ref="C14:E14"/>
    <mergeCell ref="F14:H14"/>
    <mergeCell ref="I14:K14"/>
    <mergeCell ref="L14:N14"/>
    <mergeCell ref="O14:Q14"/>
    <mergeCell ref="R14:T14"/>
    <mergeCell ref="A8:B8"/>
    <mergeCell ref="A1:U1"/>
    <mergeCell ref="A2:U2"/>
    <mergeCell ref="A3:U3"/>
    <mergeCell ref="A4:U4"/>
    <mergeCell ref="B7:V7"/>
  </mergeCells>
  <pageMargins left="0.39370078740157483" right="0.39370078740157483" top="0.59055118110236227" bottom="0.39370078740157483" header="0.31496062992125984" footer="0.31496062992125984"/>
  <pageSetup paperSize="5" scale="75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559D-47BB-421E-91A6-13A3D9662B8E}">
  <dimension ref="A1:X33"/>
  <sheetViews>
    <sheetView topLeftCell="A8" zoomScale="78" zoomScaleNormal="78" workbookViewId="0">
      <selection activeCell="D23" sqref="D23"/>
    </sheetView>
  </sheetViews>
  <sheetFormatPr defaultColWidth="9" defaultRowHeight="15" x14ac:dyDescent="0.25"/>
  <cols>
    <col min="1" max="1" width="4.875" style="1" customWidth="1"/>
    <col min="2" max="2" width="23.875" style="1" customWidth="1"/>
    <col min="3" max="5" width="9" style="1"/>
    <col min="6" max="6" width="8.25" style="1" customWidth="1"/>
    <col min="7" max="7" width="8.875" style="1" customWidth="1"/>
    <col min="8" max="8" width="10.625" style="1" customWidth="1"/>
    <col min="9" max="9" width="8.75" style="1" customWidth="1"/>
    <col min="10" max="10" width="9.25" style="1" customWidth="1"/>
    <col min="11" max="11" width="10.875" style="1" customWidth="1"/>
    <col min="12" max="12" width="10.625" style="1" customWidth="1"/>
    <col min="13" max="13" width="9.125" style="1" customWidth="1"/>
    <col min="14" max="14" width="10.75" style="1" customWidth="1"/>
    <col min="15" max="15" width="8.625" style="1" customWidth="1"/>
    <col min="16" max="16" width="9" style="1" customWidth="1"/>
    <col min="17" max="17" width="10.75" style="1" customWidth="1"/>
    <col min="18" max="16384" width="9" style="1"/>
  </cols>
  <sheetData>
    <row r="1" spans="1:24" ht="19.5" x14ac:dyDescent="0.2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ht="19.5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ht="19.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ht="20.25" thickBot="1" x14ac:dyDescent="0.3">
      <c r="A4" s="75" t="s">
        <v>44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4" ht="15.75" thickTop="1" x14ac:dyDescent="0.25"/>
    <row r="7" spans="1:24" ht="19.5" x14ac:dyDescent="0.25">
      <c r="A7" s="21"/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4" ht="19.5" x14ac:dyDescent="0.25">
      <c r="A8" s="67" t="s">
        <v>35</v>
      </c>
      <c r="B8" s="67"/>
      <c r="C8" s="22" t="s">
        <v>58</v>
      </c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4" ht="19.5" x14ac:dyDescent="0.25">
      <c r="A9" s="67" t="s">
        <v>36</v>
      </c>
      <c r="B9" s="67"/>
      <c r="C9" s="68" t="s">
        <v>33</v>
      </c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4" ht="19.5" x14ac:dyDescent="0.25">
      <c r="A10" s="69" t="s">
        <v>37</v>
      </c>
      <c r="B10" s="69"/>
      <c r="C10" s="68" t="s">
        <v>33</v>
      </c>
      <c r="D10" s="6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4" ht="19.5" x14ac:dyDescent="0.25">
      <c r="A11" s="69" t="s">
        <v>38</v>
      </c>
      <c r="B11" s="69"/>
      <c r="C11" s="22" t="s">
        <v>34</v>
      </c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4" ht="19.5" x14ac:dyDescent="0.25">
      <c r="A12" s="53"/>
      <c r="B12" s="53"/>
      <c r="C12" s="22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4" ht="20.25" thickBot="1" x14ac:dyDescent="0.3">
      <c r="A13" s="53"/>
      <c r="B13" s="53"/>
      <c r="C13" s="22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s="42" customFormat="1" ht="26.25" customHeight="1" thickTop="1" x14ac:dyDescent="0.25">
      <c r="A14" s="70" t="s">
        <v>1</v>
      </c>
      <c r="B14" s="72" t="s">
        <v>26</v>
      </c>
      <c r="C14" s="64" t="s">
        <v>3</v>
      </c>
      <c r="D14" s="64"/>
      <c r="E14" s="64"/>
      <c r="F14" s="64" t="s">
        <v>7</v>
      </c>
      <c r="G14" s="64"/>
      <c r="H14" s="64"/>
      <c r="I14" s="64" t="s">
        <v>8</v>
      </c>
      <c r="J14" s="64"/>
      <c r="K14" s="64"/>
      <c r="L14" s="64" t="s">
        <v>9</v>
      </c>
      <c r="M14" s="64"/>
      <c r="N14" s="64"/>
      <c r="O14" s="64" t="s">
        <v>10</v>
      </c>
      <c r="P14" s="64"/>
      <c r="Q14" s="64"/>
      <c r="R14" s="64" t="s">
        <v>11</v>
      </c>
      <c r="S14" s="64"/>
      <c r="T14" s="64"/>
      <c r="U14" s="65" t="s">
        <v>12</v>
      </c>
      <c r="V14" s="41"/>
      <c r="W14" s="41"/>
      <c r="X14" s="41"/>
    </row>
    <row r="15" spans="1:24" s="42" customFormat="1" ht="26.25" customHeight="1" thickBot="1" x14ac:dyDescent="0.3">
      <c r="A15" s="71"/>
      <c r="B15" s="73"/>
      <c r="C15" s="43" t="s">
        <v>4</v>
      </c>
      <c r="D15" s="43" t="s">
        <v>5</v>
      </c>
      <c r="E15" s="43" t="s">
        <v>6</v>
      </c>
      <c r="F15" s="43" t="s">
        <v>4</v>
      </c>
      <c r="G15" s="43" t="s">
        <v>5</v>
      </c>
      <c r="H15" s="43" t="s">
        <v>6</v>
      </c>
      <c r="I15" s="43" t="s">
        <v>4</v>
      </c>
      <c r="J15" s="43" t="s">
        <v>5</v>
      </c>
      <c r="K15" s="43" t="s">
        <v>6</v>
      </c>
      <c r="L15" s="43" t="s">
        <v>4</v>
      </c>
      <c r="M15" s="43" t="s">
        <v>5</v>
      </c>
      <c r="N15" s="43" t="s">
        <v>6</v>
      </c>
      <c r="O15" s="43" t="s">
        <v>4</v>
      </c>
      <c r="P15" s="43" t="s">
        <v>5</v>
      </c>
      <c r="Q15" s="43" t="s">
        <v>6</v>
      </c>
      <c r="R15" s="43" t="s">
        <v>4</v>
      </c>
      <c r="S15" s="43" t="s">
        <v>5</v>
      </c>
      <c r="T15" s="43" t="s">
        <v>6</v>
      </c>
      <c r="U15" s="66"/>
      <c r="V15" s="41"/>
      <c r="W15" s="41"/>
      <c r="X15" s="41"/>
    </row>
    <row r="16" spans="1:24" ht="28.5" customHeight="1" thickTop="1" x14ac:dyDescent="0.25">
      <c r="A16" s="37">
        <v>1</v>
      </c>
      <c r="B16" s="35" t="s">
        <v>27</v>
      </c>
      <c r="C16" s="36">
        <v>600</v>
      </c>
      <c r="D16" s="36">
        <v>569</v>
      </c>
      <c r="E16" s="36">
        <f>C16+D16</f>
        <v>1169</v>
      </c>
      <c r="F16" s="36">
        <v>0</v>
      </c>
      <c r="G16" s="36">
        <v>2</v>
      </c>
      <c r="H16" s="36">
        <f>F16+G16</f>
        <v>2</v>
      </c>
      <c r="I16" s="36">
        <v>1</v>
      </c>
      <c r="J16" s="36">
        <v>0</v>
      </c>
      <c r="K16" s="36">
        <f>I16+J16</f>
        <v>1</v>
      </c>
      <c r="L16" s="36">
        <v>0</v>
      </c>
      <c r="M16" s="36">
        <v>0</v>
      </c>
      <c r="N16" s="36">
        <f>L16+M16</f>
        <v>0</v>
      </c>
      <c r="O16" s="36">
        <v>3</v>
      </c>
      <c r="P16" s="36">
        <v>3</v>
      </c>
      <c r="Q16" s="36">
        <f>O16+P16</f>
        <v>6</v>
      </c>
      <c r="R16" s="36">
        <f>C16-F16+I16+L16-O16</f>
        <v>598</v>
      </c>
      <c r="S16" s="36">
        <f>D16-G16+J16+M16-P16</f>
        <v>564</v>
      </c>
      <c r="T16" s="36">
        <f>R16+S16</f>
        <v>1162</v>
      </c>
      <c r="U16" s="44">
        <v>265</v>
      </c>
      <c r="V16" s="23"/>
      <c r="W16" s="23"/>
      <c r="X16" s="23"/>
    </row>
    <row r="17" spans="1:24" ht="28.5" customHeight="1" x14ac:dyDescent="0.25">
      <c r="A17" s="38">
        <v>2</v>
      </c>
      <c r="B17" s="26" t="s">
        <v>28</v>
      </c>
      <c r="C17" s="28">
        <v>238</v>
      </c>
      <c r="D17" s="28">
        <v>272</v>
      </c>
      <c r="E17" s="36">
        <f t="shared" ref="E17:E20" si="0">C17+D17</f>
        <v>510</v>
      </c>
      <c r="F17" s="28">
        <v>0</v>
      </c>
      <c r="G17" s="28">
        <v>1</v>
      </c>
      <c r="H17" s="36">
        <f t="shared" ref="H17:H20" si="1">F17+G17</f>
        <v>1</v>
      </c>
      <c r="I17" s="28">
        <v>0</v>
      </c>
      <c r="J17" s="28">
        <v>0</v>
      </c>
      <c r="K17" s="36">
        <f>I17+J17</f>
        <v>0</v>
      </c>
      <c r="L17" s="28">
        <v>1</v>
      </c>
      <c r="M17" s="28">
        <v>0</v>
      </c>
      <c r="N17" s="36">
        <f>L17+M17</f>
        <v>1</v>
      </c>
      <c r="O17" s="28">
        <v>0</v>
      </c>
      <c r="P17" s="28">
        <v>0</v>
      </c>
      <c r="Q17" s="36">
        <f t="shared" ref="Q17:Q20" si="2">O17+P17</f>
        <v>0</v>
      </c>
      <c r="R17" s="36">
        <f t="shared" ref="R17:S20" si="3">C17-F17+I17+L17-O17</f>
        <v>239</v>
      </c>
      <c r="S17" s="36">
        <f t="shared" si="3"/>
        <v>271</v>
      </c>
      <c r="T17" s="36">
        <f t="shared" ref="T17:T20" si="4">R17+S17</f>
        <v>510</v>
      </c>
      <c r="U17" s="45">
        <v>128</v>
      </c>
      <c r="V17" s="23"/>
      <c r="W17" s="23"/>
      <c r="X17" s="23"/>
    </row>
    <row r="18" spans="1:24" ht="28.5" customHeight="1" x14ac:dyDescent="0.25">
      <c r="A18" s="38">
        <v>3</v>
      </c>
      <c r="B18" s="26" t="s">
        <v>29</v>
      </c>
      <c r="C18" s="28">
        <v>389</v>
      </c>
      <c r="D18" s="28">
        <v>396</v>
      </c>
      <c r="E18" s="36">
        <f t="shared" si="0"/>
        <v>785</v>
      </c>
      <c r="F18" s="28">
        <v>0</v>
      </c>
      <c r="G18" s="28">
        <v>1</v>
      </c>
      <c r="H18" s="36">
        <f t="shared" si="1"/>
        <v>1</v>
      </c>
      <c r="I18" s="28">
        <v>0</v>
      </c>
      <c r="J18" s="28">
        <v>0</v>
      </c>
      <c r="K18" s="28">
        <f>I18+J18</f>
        <v>0</v>
      </c>
      <c r="L18" s="28">
        <v>0</v>
      </c>
      <c r="M18" s="28">
        <v>0</v>
      </c>
      <c r="N18" s="36">
        <f t="shared" ref="N18:N20" si="5">L18+M18</f>
        <v>0</v>
      </c>
      <c r="O18" s="28">
        <v>4</v>
      </c>
      <c r="P18" s="28">
        <v>1</v>
      </c>
      <c r="Q18" s="36">
        <f t="shared" si="2"/>
        <v>5</v>
      </c>
      <c r="R18" s="36">
        <f t="shared" si="3"/>
        <v>385</v>
      </c>
      <c r="S18" s="36">
        <f t="shared" si="3"/>
        <v>394</v>
      </c>
      <c r="T18" s="36">
        <f t="shared" si="4"/>
        <v>779</v>
      </c>
      <c r="U18" s="45">
        <v>211</v>
      </c>
      <c r="V18" s="23"/>
      <c r="W18" s="23"/>
      <c r="X18" s="23"/>
    </row>
    <row r="19" spans="1:24" ht="28.5" customHeight="1" x14ac:dyDescent="0.25">
      <c r="A19" s="38">
        <v>4</v>
      </c>
      <c r="B19" s="26" t="s">
        <v>30</v>
      </c>
      <c r="C19" s="28">
        <v>366</v>
      </c>
      <c r="D19" s="28">
        <v>358</v>
      </c>
      <c r="E19" s="36">
        <f t="shared" si="0"/>
        <v>724</v>
      </c>
      <c r="F19" s="28">
        <v>0</v>
      </c>
      <c r="G19" s="28">
        <v>0</v>
      </c>
      <c r="H19" s="36">
        <f t="shared" si="1"/>
        <v>0</v>
      </c>
      <c r="I19" s="28">
        <v>1</v>
      </c>
      <c r="J19" s="28">
        <v>0</v>
      </c>
      <c r="K19" s="28">
        <f>I19+J19</f>
        <v>1</v>
      </c>
      <c r="L19" s="29">
        <v>0</v>
      </c>
      <c r="M19" s="29">
        <v>0</v>
      </c>
      <c r="N19" s="36">
        <f t="shared" si="5"/>
        <v>0</v>
      </c>
      <c r="O19" s="29">
        <v>2</v>
      </c>
      <c r="P19" s="29">
        <v>3</v>
      </c>
      <c r="Q19" s="36">
        <f t="shared" si="2"/>
        <v>5</v>
      </c>
      <c r="R19" s="36">
        <f t="shared" si="3"/>
        <v>365</v>
      </c>
      <c r="S19" s="36">
        <f t="shared" si="3"/>
        <v>355</v>
      </c>
      <c r="T19" s="36">
        <f t="shared" si="4"/>
        <v>720</v>
      </c>
      <c r="U19" s="45">
        <v>173</v>
      </c>
      <c r="V19" s="23"/>
      <c r="W19" s="23"/>
      <c r="X19" s="23"/>
    </row>
    <row r="20" spans="1:24" ht="28.5" customHeight="1" thickBot="1" x14ac:dyDescent="0.3">
      <c r="A20" s="39">
        <v>5</v>
      </c>
      <c r="B20" s="27" t="s">
        <v>31</v>
      </c>
      <c r="C20" s="30">
        <v>429</v>
      </c>
      <c r="D20" s="30">
        <v>402</v>
      </c>
      <c r="E20" s="36">
        <f t="shared" si="0"/>
        <v>831</v>
      </c>
      <c r="F20" s="30">
        <v>1</v>
      </c>
      <c r="G20" s="30">
        <v>1</v>
      </c>
      <c r="H20" s="36">
        <f t="shared" si="1"/>
        <v>2</v>
      </c>
      <c r="I20" s="30">
        <v>0</v>
      </c>
      <c r="J20" s="30">
        <v>0</v>
      </c>
      <c r="K20" s="30">
        <f t="shared" ref="K20" si="6">I20+J20</f>
        <v>0</v>
      </c>
      <c r="L20" s="31">
        <v>1</v>
      </c>
      <c r="M20" s="31">
        <v>2</v>
      </c>
      <c r="N20" s="36">
        <f t="shared" si="5"/>
        <v>3</v>
      </c>
      <c r="O20" s="31">
        <v>1</v>
      </c>
      <c r="P20" s="31">
        <v>0</v>
      </c>
      <c r="Q20" s="36">
        <f t="shared" si="2"/>
        <v>1</v>
      </c>
      <c r="R20" s="36">
        <f t="shared" si="3"/>
        <v>428</v>
      </c>
      <c r="S20" s="36">
        <f t="shared" si="3"/>
        <v>403</v>
      </c>
      <c r="T20" s="36">
        <f t="shared" si="4"/>
        <v>831</v>
      </c>
      <c r="U20" s="46">
        <v>233</v>
      </c>
      <c r="V20" s="23"/>
      <c r="W20" s="23"/>
      <c r="X20" s="23"/>
    </row>
    <row r="21" spans="1:24" ht="38.25" customHeight="1" thickTop="1" thickBot="1" x14ac:dyDescent="0.3">
      <c r="A21" s="40"/>
      <c r="B21" s="48" t="s">
        <v>32</v>
      </c>
      <c r="C21" s="32">
        <f>SUM(C16:C20)</f>
        <v>2022</v>
      </c>
      <c r="D21" s="32">
        <f>SUM(D16:D20)</f>
        <v>1997</v>
      </c>
      <c r="E21" s="32">
        <f>C21+D21</f>
        <v>4019</v>
      </c>
      <c r="F21" s="32">
        <f>SUM(F16:F20)</f>
        <v>1</v>
      </c>
      <c r="G21" s="32">
        <f>SUM(G16:G20)</f>
        <v>5</v>
      </c>
      <c r="H21" s="32">
        <f>F21+G21</f>
        <v>6</v>
      </c>
      <c r="I21" s="32">
        <f>SUM(I16:I20)</f>
        <v>2</v>
      </c>
      <c r="J21" s="32">
        <f>SUM(J16:J20)</f>
        <v>0</v>
      </c>
      <c r="K21" s="32">
        <f>I21+J21</f>
        <v>2</v>
      </c>
      <c r="L21" s="33">
        <f>SUM(L16:L20)</f>
        <v>2</v>
      </c>
      <c r="M21" s="33">
        <f>SUM(M16:M20)</f>
        <v>2</v>
      </c>
      <c r="N21" s="32">
        <f>L21+M21</f>
        <v>4</v>
      </c>
      <c r="O21" s="33">
        <f>SUM(O16:O20)</f>
        <v>10</v>
      </c>
      <c r="P21" s="33">
        <f>SUM(P16:P20)</f>
        <v>7</v>
      </c>
      <c r="Q21" s="32">
        <f>O21+P21</f>
        <v>17</v>
      </c>
      <c r="R21" s="32">
        <f>SUM(R16:R20)</f>
        <v>2015</v>
      </c>
      <c r="S21" s="32">
        <f>SUM(S16:S20)</f>
        <v>1987</v>
      </c>
      <c r="T21" s="32">
        <f>R21+S21</f>
        <v>4002</v>
      </c>
      <c r="U21" s="47">
        <f>SUM(U16:U20)</f>
        <v>1010</v>
      </c>
      <c r="V21" s="23"/>
      <c r="W21" s="23"/>
      <c r="X21" s="23"/>
    </row>
    <row r="22" spans="1:24" ht="15.75" thickTop="1" x14ac:dyDescent="0.25"/>
    <row r="24" spans="1:24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4"/>
      <c r="R24" s="24" t="s">
        <v>59</v>
      </c>
      <c r="T24" s="23"/>
    </row>
    <row r="25" spans="1:24" ht="15.75" x14ac:dyDescent="0.25">
      <c r="A25" s="34"/>
      <c r="B25" s="34"/>
      <c r="C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34" t="s">
        <v>50</v>
      </c>
      <c r="R25" s="24" t="s">
        <v>46</v>
      </c>
      <c r="T25" s="23"/>
    </row>
    <row r="26" spans="1:24" ht="15.75" x14ac:dyDescent="0.25">
      <c r="A26" s="24"/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 t="s">
        <v>39</v>
      </c>
      <c r="T26" s="23"/>
    </row>
    <row r="27" spans="1:24" ht="15.75" x14ac:dyDescent="0.25">
      <c r="A27" s="24"/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4"/>
      <c r="R27" s="24"/>
      <c r="T27" s="23"/>
    </row>
    <row r="28" spans="1:24" ht="15.75" x14ac:dyDescent="0.25">
      <c r="A28" s="24"/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4"/>
      <c r="R28" s="24"/>
      <c r="T28" s="23"/>
    </row>
    <row r="29" spans="1:24" ht="15.75" x14ac:dyDescent="0.25">
      <c r="A29" s="25"/>
      <c r="B29" s="25"/>
      <c r="C29" s="25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4"/>
      <c r="P29" s="23"/>
      <c r="Q29" s="24"/>
      <c r="R29" s="24"/>
      <c r="T29" s="23"/>
    </row>
    <row r="30" spans="1:24" ht="15.75" x14ac:dyDescent="0.25">
      <c r="A30" s="25"/>
      <c r="B30" s="25"/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3"/>
      <c r="Q30" s="25"/>
      <c r="R30" s="25" t="s">
        <v>40</v>
      </c>
      <c r="T30" s="23"/>
    </row>
    <row r="31" spans="1:24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3"/>
      <c r="Q31" s="24"/>
      <c r="R31" s="24" t="s">
        <v>45</v>
      </c>
      <c r="T31" s="23"/>
    </row>
    <row r="32" spans="1:24" ht="15.75" x14ac:dyDescent="0.25">
      <c r="A32" s="24"/>
      <c r="B32" s="24"/>
      <c r="C32" s="24"/>
      <c r="D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4"/>
      <c r="R32" s="24" t="s">
        <v>51</v>
      </c>
      <c r="T32" s="23"/>
    </row>
    <row r="33" spans="2:4" ht="15.75" x14ac:dyDescent="0.25">
      <c r="B33" s="24"/>
      <c r="C33" s="24"/>
      <c r="D33" s="24"/>
    </row>
  </sheetData>
  <mergeCells count="20">
    <mergeCell ref="U14:U15"/>
    <mergeCell ref="A9:B9"/>
    <mergeCell ref="C9:D9"/>
    <mergeCell ref="A10:B10"/>
    <mergeCell ref="C10:D10"/>
    <mergeCell ref="A11:B11"/>
    <mergeCell ref="A14:A15"/>
    <mergeCell ref="B14:B15"/>
    <mergeCell ref="C14:E14"/>
    <mergeCell ref="F14:H14"/>
    <mergeCell ref="I14:K14"/>
    <mergeCell ref="L14:N14"/>
    <mergeCell ref="O14:Q14"/>
    <mergeCell ref="R14:T14"/>
    <mergeCell ref="A8:B8"/>
    <mergeCell ref="A1:U1"/>
    <mergeCell ref="A2:U2"/>
    <mergeCell ref="A3:U3"/>
    <mergeCell ref="A4:U4"/>
    <mergeCell ref="B7:V7"/>
  </mergeCells>
  <pageMargins left="0.39370078740157483" right="0.39370078740157483" top="0.59055118110236227" bottom="0.39370078740157483" header="0.31496062992125984" footer="0.31496062992125984"/>
  <pageSetup paperSize="5" scale="75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0181-9526-4ECF-A314-8A7C6B3C0435}">
  <dimension ref="A1:X33"/>
  <sheetViews>
    <sheetView topLeftCell="A10" zoomScale="78" zoomScaleNormal="78" workbookViewId="0">
      <selection activeCell="J25" sqref="J25"/>
    </sheetView>
  </sheetViews>
  <sheetFormatPr defaultColWidth="9" defaultRowHeight="15" x14ac:dyDescent="0.25"/>
  <cols>
    <col min="1" max="1" width="4.875" style="1" customWidth="1"/>
    <col min="2" max="2" width="23.875" style="1" customWidth="1"/>
    <col min="3" max="5" width="9" style="1"/>
    <col min="6" max="6" width="8.25" style="1" customWidth="1"/>
    <col min="7" max="7" width="8.875" style="1" customWidth="1"/>
    <col min="8" max="8" width="10.625" style="1" customWidth="1"/>
    <col min="9" max="9" width="8.75" style="1" customWidth="1"/>
    <col min="10" max="10" width="9.25" style="1" customWidth="1"/>
    <col min="11" max="11" width="10.875" style="1" customWidth="1"/>
    <col min="12" max="12" width="10.625" style="1" customWidth="1"/>
    <col min="13" max="13" width="9.125" style="1" customWidth="1"/>
    <col min="14" max="14" width="10.75" style="1" customWidth="1"/>
    <col min="15" max="15" width="8.625" style="1" customWidth="1"/>
    <col min="16" max="16" width="9" style="1" customWidth="1"/>
    <col min="17" max="17" width="10.75" style="1" customWidth="1"/>
    <col min="18" max="16384" width="9" style="1"/>
  </cols>
  <sheetData>
    <row r="1" spans="1:24" ht="19.5" x14ac:dyDescent="0.2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ht="19.5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ht="19.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ht="20.25" thickBot="1" x14ac:dyDescent="0.3">
      <c r="A4" s="75" t="s">
        <v>44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4" ht="15.75" thickTop="1" x14ac:dyDescent="0.25"/>
    <row r="7" spans="1:24" ht="19.5" x14ac:dyDescent="0.25">
      <c r="A7" s="21"/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4" ht="19.5" x14ac:dyDescent="0.25">
      <c r="A8" s="67" t="s">
        <v>35</v>
      </c>
      <c r="B8" s="67"/>
      <c r="C8" s="22" t="s">
        <v>56</v>
      </c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4" ht="19.5" x14ac:dyDescent="0.25">
      <c r="A9" s="67" t="s">
        <v>36</v>
      </c>
      <c r="B9" s="67"/>
      <c r="C9" s="68" t="s">
        <v>33</v>
      </c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4" ht="19.5" x14ac:dyDescent="0.25">
      <c r="A10" s="69" t="s">
        <v>37</v>
      </c>
      <c r="B10" s="69"/>
      <c r="C10" s="68" t="s">
        <v>33</v>
      </c>
      <c r="D10" s="6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4" ht="19.5" x14ac:dyDescent="0.25">
      <c r="A11" s="69" t="s">
        <v>38</v>
      </c>
      <c r="B11" s="69"/>
      <c r="C11" s="22" t="s">
        <v>34</v>
      </c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4" ht="19.5" x14ac:dyDescent="0.25">
      <c r="A12" s="52"/>
      <c r="B12" s="52"/>
      <c r="C12" s="22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4" ht="20.25" thickBot="1" x14ac:dyDescent="0.3">
      <c r="A13" s="52"/>
      <c r="B13" s="52"/>
      <c r="C13" s="22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s="42" customFormat="1" ht="26.25" customHeight="1" thickTop="1" x14ac:dyDescent="0.25">
      <c r="A14" s="70" t="s">
        <v>1</v>
      </c>
      <c r="B14" s="72" t="s">
        <v>26</v>
      </c>
      <c r="C14" s="64" t="s">
        <v>3</v>
      </c>
      <c r="D14" s="64"/>
      <c r="E14" s="64"/>
      <c r="F14" s="64" t="s">
        <v>7</v>
      </c>
      <c r="G14" s="64"/>
      <c r="H14" s="64"/>
      <c r="I14" s="64" t="s">
        <v>8</v>
      </c>
      <c r="J14" s="64"/>
      <c r="K14" s="64"/>
      <c r="L14" s="64" t="s">
        <v>9</v>
      </c>
      <c r="M14" s="64"/>
      <c r="N14" s="64"/>
      <c r="O14" s="64" t="s">
        <v>10</v>
      </c>
      <c r="P14" s="64"/>
      <c r="Q14" s="64"/>
      <c r="R14" s="64" t="s">
        <v>11</v>
      </c>
      <c r="S14" s="64"/>
      <c r="T14" s="64"/>
      <c r="U14" s="65" t="s">
        <v>12</v>
      </c>
      <c r="V14" s="41"/>
      <c r="W14" s="41"/>
      <c r="X14" s="41"/>
    </row>
    <row r="15" spans="1:24" s="42" customFormat="1" ht="26.25" customHeight="1" thickBot="1" x14ac:dyDescent="0.3">
      <c r="A15" s="71"/>
      <c r="B15" s="73"/>
      <c r="C15" s="43" t="s">
        <v>4</v>
      </c>
      <c r="D15" s="43" t="s">
        <v>5</v>
      </c>
      <c r="E15" s="43" t="s">
        <v>6</v>
      </c>
      <c r="F15" s="43" t="s">
        <v>4</v>
      </c>
      <c r="G15" s="43" t="s">
        <v>5</v>
      </c>
      <c r="H15" s="43" t="s">
        <v>6</v>
      </c>
      <c r="I15" s="43" t="s">
        <v>4</v>
      </c>
      <c r="J15" s="43" t="s">
        <v>5</v>
      </c>
      <c r="K15" s="43" t="s">
        <v>6</v>
      </c>
      <c r="L15" s="43" t="s">
        <v>4</v>
      </c>
      <c r="M15" s="43" t="s">
        <v>5</v>
      </c>
      <c r="N15" s="43" t="s">
        <v>6</v>
      </c>
      <c r="O15" s="43" t="s">
        <v>4</v>
      </c>
      <c r="P15" s="43" t="s">
        <v>5</v>
      </c>
      <c r="Q15" s="43" t="s">
        <v>6</v>
      </c>
      <c r="R15" s="43" t="s">
        <v>4</v>
      </c>
      <c r="S15" s="43" t="s">
        <v>5</v>
      </c>
      <c r="T15" s="43" t="s">
        <v>6</v>
      </c>
      <c r="U15" s="66"/>
      <c r="V15" s="41"/>
      <c r="W15" s="41"/>
      <c r="X15" s="41"/>
    </row>
    <row r="16" spans="1:24" ht="28.5" customHeight="1" thickTop="1" x14ac:dyDescent="0.25">
      <c r="A16" s="37">
        <v>1</v>
      </c>
      <c r="B16" s="35" t="s">
        <v>27</v>
      </c>
      <c r="C16" s="36">
        <v>600</v>
      </c>
      <c r="D16" s="36">
        <v>571</v>
      </c>
      <c r="E16" s="36">
        <f>C16+D16</f>
        <v>1171</v>
      </c>
      <c r="F16" s="36">
        <v>0</v>
      </c>
      <c r="G16" s="36">
        <v>0</v>
      </c>
      <c r="H16" s="36">
        <f>F16+G16</f>
        <v>0</v>
      </c>
      <c r="I16" s="36">
        <v>2</v>
      </c>
      <c r="J16" s="36">
        <v>1</v>
      </c>
      <c r="K16" s="36">
        <f>I16+J16</f>
        <v>3</v>
      </c>
      <c r="L16" s="36">
        <v>0</v>
      </c>
      <c r="M16" s="36">
        <v>0</v>
      </c>
      <c r="N16" s="36">
        <f>L16+M16</f>
        <v>0</v>
      </c>
      <c r="O16" s="36">
        <v>2</v>
      </c>
      <c r="P16" s="36">
        <v>3</v>
      </c>
      <c r="Q16" s="36">
        <f>O16+P16</f>
        <v>5</v>
      </c>
      <c r="R16" s="36">
        <f>C16-F16+I16+L16-O16</f>
        <v>600</v>
      </c>
      <c r="S16" s="36">
        <f>D16-G16+J16+M16-P16</f>
        <v>569</v>
      </c>
      <c r="T16" s="36">
        <f>R16+S16</f>
        <v>1169</v>
      </c>
      <c r="U16" s="44">
        <v>266</v>
      </c>
      <c r="V16" s="23"/>
      <c r="W16" s="23"/>
      <c r="X16" s="23"/>
    </row>
    <row r="17" spans="1:24" ht="28.5" customHeight="1" x14ac:dyDescent="0.25">
      <c r="A17" s="38">
        <v>2</v>
      </c>
      <c r="B17" s="26" t="s">
        <v>28</v>
      </c>
      <c r="C17" s="28">
        <v>238</v>
      </c>
      <c r="D17" s="28">
        <v>274</v>
      </c>
      <c r="E17" s="36">
        <f t="shared" ref="E17:E20" si="0">C17+D17</f>
        <v>512</v>
      </c>
      <c r="F17" s="28">
        <v>0</v>
      </c>
      <c r="G17" s="28">
        <v>2</v>
      </c>
      <c r="H17" s="36">
        <f t="shared" ref="H17:H20" si="1">F17+G17</f>
        <v>2</v>
      </c>
      <c r="I17" s="28">
        <v>0</v>
      </c>
      <c r="J17" s="28">
        <v>0</v>
      </c>
      <c r="K17" s="36">
        <f>I17+J17</f>
        <v>0</v>
      </c>
      <c r="L17" s="28">
        <v>0</v>
      </c>
      <c r="M17" s="28">
        <v>0</v>
      </c>
      <c r="N17" s="36">
        <f>L17+M17</f>
        <v>0</v>
      </c>
      <c r="O17" s="28">
        <v>0</v>
      </c>
      <c r="P17" s="28">
        <v>0</v>
      </c>
      <c r="Q17" s="36">
        <f t="shared" ref="Q17:Q20" si="2">O17+P17</f>
        <v>0</v>
      </c>
      <c r="R17" s="36">
        <f t="shared" ref="R17:S20" si="3">C17-F17+I17+L17-O17</f>
        <v>238</v>
      </c>
      <c r="S17" s="36">
        <f t="shared" si="3"/>
        <v>272</v>
      </c>
      <c r="T17" s="36">
        <f t="shared" ref="T17:T20" si="4">R17+S17</f>
        <v>510</v>
      </c>
      <c r="U17" s="45">
        <v>128</v>
      </c>
      <c r="V17" s="23"/>
      <c r="W17" s="23"/>
      <c r="X17" s="23"/>
    </row>
    <row r="18" spans="1:24" ht="28.5" customHeight="1" x14ac:dyDescent="0.25">
      <c r="A18" s="38">
        <v>3</v>
      </c>
      <c r="B18" s="26" t="s">
        <v>29</v>
      </c>
      <c r="C18" s="28">
        <v>391</v>
      </c>
      <c r="D18" s="28">
        <v>399</v>
      </c>
      <c r="E18" s="36">
        <f t="shared" si="0"/>
        <v>790</v>
      </c>
      <c r="F18" s="28">
        <v>0</v>
      </c>
      <c r="G18" s="28">
        <v>0</v>
      </c>
      <c r="H18" s="36">
        <f t="shared" si="1"/>
        <v>0</v>
      </c>
      <c r="I18" s="28">
        <v>2</v>
      </c>
      <c r="J18" s="28">
        <v>0</v>
      </c>
      <c r="K18" s="28">
        <f>I18+J18</f>
        <v>2</v>
      </c>
      <c r="L18" s="28">
        <v>1</v>
      </c>
      <c r="M18" s="28">
        <v>1</v>
      </c>
      <c r="N18" s="36">
        <f t="shared" ref="N18:N20" si="5">L18+M18</f>
        <v>2</v>
      </c>
      <c r="O18" s="28">
        <v>5</v>
      </c>
      <c r="P18" s="28">
        <v>4</v>
      </c>
      <c r="Q18" s="36">
        <f t="shared" si="2"/>
        <v>9</v>
      </c>
      <c r="R18" s="36">
        <f t="shared" si="3"/>
        <v>389</v>
      </c>
      <c r="S18" s="36">
        <f t="shared" si="3"/>
        <v>396</v>
      </c>
      <c r="T18" s="36">
        <f t="shared" si="4"/>
        <v>785</v>
      </c>
      <c r="U18" s="45">
        <v>211</v>
      </c>
      <c r="V18" s="23"/>
      <c r="W18" s="23"/>
      <c r="X18" s="23"/>
    </row>
    <row r="19" spans="1:24" ht="28.5" customHeight="1" x14ac:dyDescent="0.25">
      <c r="A19" s="38">
        <v>4</v>
      </c>
      <c r="B19" s="26" t="s">
        <v>30</v>
      </c>
      <c r="C19" s="28">
        <v>364</v>
      </c>
      <c r="D19" s="28">
        <v>357</v>
      </c>
      <c r="E19" s="36">
        <f t="shared" si="0"/>
        <v>721</v>
      </c>
      <c r="F19" s="28">
        <v>0</v>
      </c>
      <c r="G19" s="28">
        <v>0</v>
      </c>
      <c r="H19" s="36">
        <f t="shared" si="1"/>
        <v>0</v>
      </c>
      <c r="I19" s="28">
        <v>1</v>
      </c>
      <c r="J19" s="28">
        <v>0</v>
      </c>
      <c r="K19" s="28">
        <f>I19+J19</f>
        <v>1</v>
      </c>
      <c r="L19" s="29">
        <v>1</v>
      </c>
      <c r="M19" s="29">
        <v>1</v>
      </c>
      <c r="N19" s="36">
        <f t="shared" si="5"/>
        <v>2</v>
      </c>
      <c r="O19" s="29">
        <v>0</v>
      </c>
      <c r="P19" s="29">
        <v>0</v>
      </c>
      <c r="Q19" s="36">
        <f t="shared" si="2"/>
        <v>0</v>
      </c>
      <c r="R19" s="36">
        <f t="shared" si="3"/>
        <v>366</v>
      </c>
      <c r="S19" s="36">
        <f t="shared" si="3"/>
        <v>358</v>
      </c>
      <c r="T19" s="36">
        <f t="shared" si="4"/>
        <v>724</v>
      </c>
      <c r="U19" s="45">
        <v>173</v>
      </c>
      <c r="V19" s="23"/>
      <c r="W19" s="23"/>
      <c r="X19" s="23"/>
    </row>
    <row r="20" spans="1:24" ht="28.5" customHeight="1" thickBot="1" x14ac:dyDescent="0.3">
      <c r="A20" s="39">
        <v>5</v>
      </c>
      <c r="B20" s="27" t="s">
        <v>31</v>
      </c>
      <c r="C20" s="30">
        <v>430</v>
      </c>
      <c r="D20" s="30">
        <v>405</v>
      </c>
      <c r="E20" s="36">
        <f t="shared" si="0"/>
        <v>835</v>
      </c>
      <c r="F20" s="30">
        <v>0</v>
      </c>
      <c r="G20" s="30">
        <v>1</v>
      </c>
      <c r="H20" s="36">
        <f t="shared" si="1"/>
        <v>1</v>
      </c>
      <c r="I20" s="30">
        <v>1</v>
      </c>
      <c r="J20" s="30">
        <v>1</v>
      </c>
      <c r="K20" s="30">
        <f t="shared" ref="K20" si="6">I20+J20</f>
        <v>2</v>
      </c>
      <c r="L20" s="31">
        <v>1</v>
      </c>
      <c r="M20" s="31">
        <v>0</v>
      </c>
      <c r="N20" s="36">
        <f t="shared" si="5"/>
        <v>1</v>
      </c>
      <c r="O20" s="31">
        <v>3</v>
      </c>
      <c r="P20" s="31">
        <v>3</v>
      </c>
      <c r="Q20" s="36">
        <f t="shared" si="2"/>
        <v>6</v>
      </c>
      <c r="R20" s="36">
        <f t="shared" si="3"/>
        <v>429</v>
      </c>
      <c r="S20" s="36">
        <f t="shared" si="3"/>
        <v>402</v>
      </c>
      <c r="T20" s="36">
        <f t="shared" si="4"/>
        <v>831</v>
      </c>
      <c r="U20" s="46">
        <v>234</v>
      </c>
      <c r="V20" s="23"/>
      <c r="W20" s="23"/>
      <c r="X20" s="23"/>
    </row>
    <row r="21" spans="1:24" ht="38.25" customHeight="1" thickTop="1" thickBot="1" x14ac:dyDescent="0.3">
      <c r="A21" s="40"/>
      <c r="B21" s="48" t="s">
        <v>32</v>
      </c>
      <c r="C21" s="32">
        <f>SUM(C16:C20)</f>
        <v>2023</v>
      </c>
      <c r="D21" s="32">
        <f>SUM(D16:D20)</f>
        <v>2006</v>
      </c>
      <c r="E21" s="32">
        <f>C21+D21</f>
        <v>4029</v>
      </c>
      <c r="F21" s="32">
        <f>SUM(F16:F20)</f>
        <v>0</v>
      </c>
      <c r="G21" s="32">
        <f>SUM(G16:G20)</f>
        <v>3</v>
      </c>
      <c r="H21" s="32">
        <f>F21+G21</f>
        <v>3</v>
      </c>
      <c r="I21" s="32">
        <f>SUM(I16:I20)</f>
        <v>6</v>
      </c>
      <c r="J21" s="32">
        <f>SUM(J16:J20)</f>
        <v>2</v>
      </c>
      <c r="K21" s="32">
        <f>I21+J21</f>
        <v>8</v>
      </c>
      <c r="L21" s="33">
        <f>SUM(L16:L20)</f>
        <v>3</v>
      </c>
      <c r="M21" s="33">
        <f>SUM(M16:M20)</f>
        <v>2</v>
      </c>
      <c r="N21" s="32">
        <f>L21+M21</f>
        <v>5</v>
      </c>
      <c r="O21" s="33">
        <f>SUM(O16:O20)</f>
        <v>10</v>
      </c>
      <c r="P21" s="33">
        <f>SUM(P16:P20)</f>
        <v>10</v>
      </c>
      <c r="Q21" s="32">
        <f>O21+P21</f>
        <v>20</v>
      </c>
      <c r="R21" s="32">
        <f>SUM(R16:R20)</f>
        <v>2022</v>
      </c>
      <c r="S21" s="32">
        <f>SUM(S16:S20)</f>
        <v>1997</v>
      </c>
      <c r="T21" s="32">
        <f>R21+S21</f>
        <v>4019</v>
      </c>
      <c r="U21" s="47">
        <f>SUM(U16:U20)</f>
        <v>1012</v>
      </c>
      <c r="V21" s="23"/>
      <c r="W21" s="23"/>
      <c r="X21" s="23"/>
    </row>
    <row r="22" spans="1:24" ht="15.75" thickTop="1" x14ac:dyDescent="0.25"/>
    <row r="24" spans="1:24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4"/>
      <c r="R24" s="24" t="s">
        <v>57</v>
      </c>
      <c r="T24" s="23"/>
    </row>
    <row r="25" spans="1:24" ht="15.75" x14ac:dyDescent="0.25">
      <c r="A25" s="34"/>
      <c r="B25" s="34"/>
      <c r="C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34" t="s">
        <v>50</v>
      </c>
      <c r="R25" s="24" t="s">
        <v>46</v>
      </c>
      <c r="T25" s="23"/>
    </row>
    <row r="26" spans="1:24" ht="15.75" x14ac:dyDescent="0.25">
      <c r="A26" s="24"/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 t="s">
        <v>39</v>
      </c>
      <c r="T26" s="23"/>
    </row>
    <row r="27" spans="1:24" ht="15.75" x14ac:dyDescent="0.25">
      <c r="A27" s="24"/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4"/>
      <c r="R27" s="24"/>
      <c r="T27" s="23"/>
    </row>
    <row r="28" spans="1:24" ht="15.75" x14ac:dyDescent="0.25">
      <c r="A28" s="24"/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4"/>
      <c r="R28" s="24"/>
      <c r="T28" s="23"/>
    </row>
    <row r="29" spans="1:24" ht="15.75" x14ac:dyDescent="0.25">
      <c r="A29" s="25"/>
      <c r="B29" s="25"/>
      <c r="C29" s="25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4"/>
      <c r="P29" s="23"/>
      <c r="Q29" s="24"/>
      <c r="R29" s="24"/>
      <c r="T29" s="23"/>
    </row>
    <row r="30" spans="1:24" ht="15.75" x14ac:dyDescent="0.25">
      <c r="A30" s="25"/>
      <c r="B30" s="25"/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3"/>
      <c r="Q30" s="25"/>
      <c r="R30" s="25" t="s">
        <v>40</v>
      </c>
      <c r="T30" s="23"/>
    </row>
    <row r="31" spans="1:24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3"/>
      <c r="Q31" s="24"/>
      <c r="R31" s="24" t="s">
        <v>45</v>
      </c>
      <c r="T31" s="23"/>
    </row>
    <row r="32" spans="1:24" ht="15.75" x14ac:dyDescent="0.25">
      <c r="A32" s="24"/>
      <c r="B32" s="24"/>
      <c r="C32" s="24"/>
      <c r="D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4"/>
      <c r="R32" s="24" t="s">
        <v>51</v>
      </c>
      <c r="T32" s="23"/>
    </row>
    <row r="33" spans="2:4" ht="15.75" x14ac:dyDescent="0.25">
      <c r="B33" s="24"/>
      <c r="C33" s="24"/>
      <c r="D33" s="24"/>
    </row>
  </sheetData>
  <mergeCells count="20">
    <mergeCell ref="A8:B8"/>
    <mergeCell ref="A1:U1"/>
    <mergeCell ref="A2:U2"/>
    <mergeCell ref="A3:U3"/>
    <mergeCell ref="A4:U4"/>
    <mergeCell ref="B7:V7"/>
    <mergeCell ref="U14:U15"/>
    <mergeCell ref="A9:B9"/>
    <mergeCell ref="C9:D9"/>
    <mergeCell ref="A10:B10"/>
    <mergeCell ref="C10:D10"/>
    <mergeCell ref="A11:B11"/>
    <mergeCell ref="A14:A15"/>
    <mergeCell ref="B14:B15"/>
    <mergeCell ref="C14:E14"/>
    <mergeCell ref="F14:H14"/>
    <mergeCell ref="I14:K14"/>
    <mergeCell ref="L14:N14"/>
    <mergeCell ref="O14:Q14"/>
    <mergeCell ref="R14:T14"/>
  </mergeCells>
  <pageMargins left="0.39370078740157483" right="0.39370078740157483" top="0.59055118110236227" bottom="0.39370078740157483" header="0.31496062992125984" footer="0.31496062992125984"/>
  <pageSetup paperSize="5" scale="75" orientation="landscape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64FE-C595-48CF-9C9D-CE3B2A120342}">
  <dimension ref="A1:X33"/>
  <sheetViews>
    <sheetView topLeftCell="A7" zoomScale="78" zoomScaleNormal="78" workbookViewId="0">
      <selection activeCell="O19" sqref="O19"/>
    </sheetView>
  </sheetViews>
  <sheetFormatPr defaultColWidth="9" defaultRowHeight="15" x14ac:dyDescent="0.25"/>
  <cols>
    <col min="1" max="1" width="4.875" style="1" customWidth="1"/>
    <col min="2" max="2" width="23.875" style="1" customWidth="1"/>
    <col min="3" max="5" width="9" style="1"/>
    <col min="6" max="6" width="8.25" style="1" customWidth="1"/>
    <col min="7" max="7" width="8.875" style="1" customWidth="1"/>
    <col min="8" max="8" width="10.625" style="1" customWidth="1"/>
    <col min="9" max="9" width="8.75" style="1" customWidth="1"/>
    <col min="10" max="10" width="9.25" style="1" customWidth="1"/>
    <col min="11" max="11" width="10.875" style="1" customWidth="1"/>
    <col min="12" max="12" width="10.625" style="1" customWidth="1"/>
    <col min="13" max="13" width="9.125" style="1" customWidth="1"/>
    <col min="14" max="14" width="10.75" style="1" customWidth="1"/>
    <col min="15" max="15" width="8.625" style="1" customWidth="1"/>
    <col min="16" max="16" width="9" style="1" customWidth="1"/>
    <col min="17" max="17" width="10.75" style="1" customWidth="1"/>
    <col min="18" max="16384" width="9" style="1"/>
  </cols>
  <sheetData>
    <row r="1" spans="1:24" ht="19.5" x14ac:dyDescent="0.2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ht="19.5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ht="19.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ht="20.25" thickBot="1" x14ac:dyDescent="0.3">
      <c r="A4" s="75" t="s">
        <v>44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4" ht="15.75" thickTop="1" x14ac:dyDescent="0.25"/>
    <row r="7" spans="1:24" ht="19.5" x14ac:dyDescent="0.25">
      <c r="A7" s="21"/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4" ht="19.5" x14ac:dyDescent="0.25">
      <c r="A8" s="67" t="s">
        <v>35</v>
      </c>
      <c r="B8" s="67"/>
      <c r="C8" s="22" t="s">
        <v>54</v>
      </c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4" ht="19.5" x14ac:dyDescent="0.25">
      <c r="A9" s="67" t="s">
        <v>36</v>
      </c>
      <c r="B9" s="67"/>
      <c r="C9" s="68" t="s">
        <v>33</v>
      </c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4" ht="19.5" x14ac:dyDescent="0.25">
      <c r="A10" s="69" t="s">
        <v>37</v>
      </c>
      <c r="B10" s="69"/>
      <c r="C10" s="68" t="s">
        <v>33</v>
      </c>
      <c r="D10" s="6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4" ht="19.5" x14ac:dyDescent="0.25">
      <c r="A11" s="69" t="s">
        <v>38</v>
      </c>
      <c r="B11" s="69"/>
      <c r="C11" s="22" t="s">
        <v>34</v>
      </c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4" ht="19.5" x14ac:dyDescent="0.25">
      <c r="A12" s="51"/>
      <c r="B12" s="51"/>
      <c r="C12" s="22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4" ht="20.25" thickBot="1" x14ac:dyDescent="0.3">
      <c r="A13" s="51"/>
      <c r="B13" s="51"/>
      <c r="C13" s="22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s="42" customFormat="1" ht="26.25" customHeight="1" thickTop="1" x14ac:dyDescent="0.25">
      <c r="A14" s="70" t="s">
        <v>1</v>
      </c>
      <c r="B14" s="72" t="s">
        <v>26</v>
      </c>
      <c r="C14" s="64" t="s">
        <v>3</v>
      </c>
      <c r="D14" s="64"/>
      <c r="E14" s="64"/>
      <c r="F14" s="64" t="s">
        <v>7</v>
      </c>
      <c r="G14" s="64"/>
      <c r="H14" s="64"/>
      <c r="I14" s="64" t="s">
        <v>8</v>
      </c>
      <c r="J14" s="64"/>
      <c r="K14" s="64"/>
      <c r="L14" s="64" t="s">
        <v>9</v>
      </c>
      <c r="M14" s="64"/>
      <c r="N14" s="64"/>
      <c r="O14" s="64" t="s">
        <v>10</v>
      </c>
      <c r="P14" s="64"/>
      <c r="Q14" s="64"/>
      <c r="R14" s="64" t="s">
        <v>11</v>
      </c>
      <c r="S14" s="64"/>
      <c r="T14" s="64"/>
      <c r="U14" s="65" t="s">
        <v>12</v>
      </c>
      <c r="V14" s="41"/>
      <c r="W14" s="41"/>
      <c r="X14" s="41"/>
    </row>
    <row r="15" spans="1:24" s="42" customFormat="1" ht="26.25" customHeight="1" thickBot="1" x14ac:dyDescent="0.3">
      <c r="A15" s="71"/>
      <c r="B15" s="73"/>
      <c r="C15" s="43" t="s">
        <v>4</v>
      </c>
      <c r="D15" s="43" t="s">
        <v>5</v>
      </c>
      <c r="E15" s="43" t="s">
        <v>6</v>
      </c>
      <c r="F15" s="43" t="s">
        <v>4</v>
      </c>
      <c r="G15" s="43" t="s">
        <v>5</v>
      </c>
      <c r="H15" s="43" t="s">
        <v>6</v>
      </c>
      <c r="I15" s="43" t="s">
        <v>4</v>
      </c>
      <c r="J15" s="43" t="s">
        <v>5</v>
      </c>
      <c r="K15" s="43" t="s">
        <v>6</v>
      </c>
      <c r="L15" s="43" t="s">
        <v>4</v>
      </c>
      <c r="M15" s="43" t="s">
        <v>5</v>
      </c>
      <c r="N15" s="43" t="s">
        <v>6</v>
      </c>
      <c r="O15" s="43" t="s">
        <v>4</v>
      </c>
      <c r="P15" s="43" t="s">
        <v>5</v>
      </c>
      <c r="Q15" s="43" t="s">
        <v>6</v>
      </c>
      <c r="R15" s="43" t="s">
        <v>4</v>
      </c>
      <c r="S15" s="43" t="s">
        <v>5</v>
      </c>
      <c r="T15" s="43" t="s">
        <v>6</v>
      </c>
      <c r="U15" s="66"/>
      <c r="V15" s="41"/>
      <c r="W15" s="41"/>
      <c r="X15" s="41"/>
    </row>
    <row r="16" spans="1:24" ht="28.5" customHeight="1" thickTop="1" x14ac:dyDescent="0.25">
      <c r="A16" s="37">
        <v>1</v>
      </c>
      <c r="B16" s="35" t="s">
        <v>27</v>
      </c>
      <c r="C16" s="36">
        <v>600</v>
      </c>
      <c r="D16" s="36">
        <v>571</v>
      </c>
      <c r="E16" s="36">
        <f>C16+D16</f>
        <v>1171</v>
      </c>
      <c r="F16" s="36">
        <v>0</v>
      </c>
      <c r="G16" s="36">
        <v>1</v>
      </c>
      <c r="H16" s="36">
        <f>F16+G16</f>
        <v>1</v>
      </c>
      <c r="I16" s="36">
        <v>0</v>
      </c>
      <c r="J16" s="36">
        <v>0</v>
      </c>
      <c r="K16" s="36">
        <f>I16+J16</f>
        <v>0</v>
      </c>
      <c r="L16" s="36">
        <v>0</v>
      </c>
      <c r="M16" s="36">
        <v>1</v>
      </c>
      <c r="N16" s="36">
        <f>L16+M16</f>
        <v>1</v>
      </c>
      <c r="O16" s="36">
        <v>0</v>
      </c>
      <c r="P16" s="36">
        <v>0</v>
      </c>
      <c r="Q16" s="36">
        <f>O16+P16</f>
        <v>0</v>
      </c>
      <c r="R16" s="36">
        <f>C16-F16+I16+L16-O16</f>
        <v>600</v>
      </c>
      <c r="S16" s="36">
        <f>D16-G16+J16+M16-P16</f>
        <v>571</v>
      </c>
      <c r="T16" s="36">
        <f>R16+S16</f>
        <v>1171</v>
      </c>
      <c r="U16" s="44">
        <v>267</v>
      </c>
      <c r="V16" s="23"/>
      <c r="W16" s="23"/>
      <c r="X16" s="23"/>
    </row>
    <row r="17" spans="1:24" ht="28.5" customHeight="1" x14ac:dyDescent="0.25">
      <c r="A17" s="38">
        <v>2</v>
      </c>
      <c r="B17" s="26" t="s">
        <v>28</v>
      </c>
      <c r="C17" s="28">
        <v>238</v>
      </c>
      <c r="D17" s="28">
        <v>272</v>
      </c>
      <c r="E17" s="36">
        <f t="shared" ref="E17:E20" si="0">C17+D17</f>
        <v>510</v>
      </c>
      <c r="F17" s="28">
        <v>0</v>
      </c>
      <c r="G17" s="28">
        <v>0</v>
      </c>
      <c r="H17" s="36">
        <f t="shared" ref="H17:H20" si="1">F17+G17</f>
        <v>0</v>
      </c>
      <c r="I17" s="28">
        <v>0</v>
      </c>
      <c r="J17" s="28">
        <v>1</v>
      </c>
      <c r="K17" s="36">
        <f>I17+J17</f>
        <v>1</v>
      </c>
      <c r="L17" s="28">
        <v>0</v>
      </c>
      <c r="M17" s="28">
        <v>1</v>
      </c>
      <c r="N17" s="36">
        <f>L17+M17</f>
        <v>1</v>
      </c>
      <c r="O17" s="28">
        <v>0</v>
      </c>
      <c r="P17" s="28">
        <v>0</v>
      </c>
      <c r="Q17" s="36">
        <f t="shared" ref="Q17:Q20" si="2">O17+P17</f>
        <v>0</v>
      </c>
      <c r="R17" s="36">
        <f t="shared" ref="R17:S20" si="3">C17-F17+I17+L17-O17</f>
        <v>238</v>
      </c>
      <c r="S17" s="36">
        <f t="shared" si="3"/>
        <v>274</v>
      </c>
      <c r="T17" s="36">
        <f t="shared" ref="T17:T20" si="4">R17+S17</f>
        <v>512</v>
      </c>
      <c r="U17" s="45">
        <v>128</v>
      </c>
      <c r="V17" s="23"/>
      <c r="W17" s="23"/>
      <c r="X17" s="23"/>
    </row>
    <row r="18" spans="1:24" ht="28.5" customHeight="1" x14ac:dyDescent="0.25">
      <c r="A18" s="38">
        <v>3</v>
      </c>
      <c r="B18" s="26" t="s">
        <v>29</v>
      </c>
      <c r="C18" s="28">
        <v>389</v>
      </c>
      <c r="D18" s="28">
        <v>399</v>
      </c>
      <c r="E18" s="36">
        <f t="shared" si="0"/>
        <v>788</v>
      </c>
      <c r="F18" s="28">
        <v>0</v>
      </c>
      <c r="G18" s="28">
        <v>0</v>
      </c>
      <c r="H18" s="36">
        <f t="shared" si="1"/>
        <v>0</v>
      </c>
      <c r="I18" s="28">
        <v>0</v>
      </c>
      <c r="J18" s="28">
        <v>0</v>
      </c>
      <c r="K18" s="28">
        <f>I18+J18</f>
        <v>0</v>
      </c>
      <c r="L18" s="28">
        <v>2</v>
      </c>
      <c r="M18" s="28">
        <v>0</v>
      </c>
      <c r="N18" s="36">
        <f t="shared" ref="N18:N20" si="5">L18+M18</f>
        <v>2</v>
      </c>
      <c r="O18" s="28">
        <v>0</v>
      </c>
      <c r="P18" s="28">
        <v>0</v>
      </c>
      <c r="Q18" s="36">
        <f t="shared" si="2"/>
        <v>0</v>
      </c>
      <c r="R18" s="36">
        <f t="shared" si="3"/>
        <v>391</v>
      </c>
      <c r="S18" s="36">
        <f t="shared" si="3"/>
        <v>399</v>
      </c>
      <c r="T18" s="36">
        <f t="shared" si="4"/>
        <v>790</v>
      </c>
      <c r="U18" s="45">
        <v>213</v>
      </c>
      <c r="V18" s="23"/>
      <c r="W18" s="23"/>
      <c r="X18" s="23"/>
    </row>
    <row r="19" spans="1:24" ht="28.5" customHeight="1" x14ac:dyDescent="0.25">
      <c r="A19" s="38">
        <v>4</v>
      </c>
      <c r="B19" s="26" t="s">
        <v>30</v>
      </c>
      <c r="C19" s="28">
        <v>364</v>
      </c>
      <c r="D19" s="28">
        <v>357</v>
      </c>
      <c r="E19" s="36">
        <f t="shared" si="0"/>
        <v>721</v>
      </c>
      <c r="F19" s="28">
        <v>0</v>
      </c>
      <c r="G19" s="28">
        <v>0</v>
      </c>
      <c r="H19" s="36">
        <f t="shared" si="1"/>
        <v>0</v>
      </c>
      <c r="I19" s="28">
        <v>0</v>
      </c>
      <c r="J19" s="28">
        <v>0</v>
      </c>
      <c r="K19" s="28">
        <f>I19+J19</f>
        <v>0</v>
      </c>
      <c r="L19" s="29">
        <v>1</v>
      </c>
      <c r="M19" s="29">
        <v>0</v>
      </c>
      <c r="N19" s="36">
        <f t="shared" si="5"/>
        <v>1</v>
      </c>
      <c r="O19" s="29">
        <v>1</v>
      </c>
      <c r="P19" s="29">
        <v>0</v>
      </c>
      <c r="Q19" s="36">
        <f t="shared" si="2"/>
        <v>1</v>
      </c>
      <c r="R19" s="36">
        <f t="shared" si="3"/>
        <v>364</v>
      </c>
      <c r="S19" s="36">
        <f t="shared" si="3"/>
        <v>357</v>
      </c>
      <c r="T19" s="36">
        <f t="shared" si="4"/>
        <v>721</v>
      </c>
      <c r="U19" s="45">
        <v>173</v>
      </c>
      <c r="V19" s="23"/>
      <c r="W19" s="23"/>
      <c r="X19" s="23"/>
    </row>
    <row r="20" spans="1:24" ht="28.5" customHeight="1" thickBot="1" x14ac:dyDescent="0.3">
      <c r="A20" s="39">
        <v>5</v>
      </c>
      <c r="B20" s="27" t="s">
        <v>31</v>
      </c>
      <c r="C20" s="30">
        <v>430</v>
      </c>
      <c r="D20" s="30">
        <v>406</v>
      </c>
      <c r="E20" s="36">
        <f t="shared" si="0"/>
        <v>836</v>
      </c>
      <c r="F20" s="30">
        <v>0</v>
      </c>
      <c r="G20" s="30">
        <v>0</v>
      </c>
      <c r="H20" s="36">
        <f t="shared" si="1"/>
        <v>0</v>
      </c>
      <c r="I20" s="30">
        <v>0</v>
      </c>
      <c r="J20" s="30">
        <v>0</v>
      </c>
      <c r="K20" s="30">
        <f t="shared" ref="K20" si="6">I20+J20</f>
        <v>0</v>
      </c>
      <c r="L20" s="31">
        <v>0</v>
      </c>
      <c r="M20" s="31">
        <v>0</v>
      </c>
      <c r="N20" s="36">
        <f t="shared" si="5"/>
        <v>0</v>
      </c>
      <c r="O20" s="31">
        <v>0</v>
      </c>
      <c r="P20" s="31">
        <v>1</v>
      </c>
      <c r="Q20" s="36">
        <f t="shared" si="2"/>
        <v>1</v>
      </c>
      <c r="R20" s="36">
        <f t="shared" si="3"/>
        <v>430</v>
      </c>
      <c r="S20" s="36">
        <f t="shared" si="3"/>
        <v>405</v>
      </c>
      <c r="T20" s="36">
        <f t="shared" si="4"/>
        <v>835</v>
      </c>
      <c r="U20" s="46">
        <v>235</v>
      </c>
      <c r="V20" s="23"/>
      <c r="W20" s="23"/>
      <c r="X20" s="23"/>
    </row>
    <row r="21" spans="1:24" ht="38.25" customHeight="1" thickTop="1" thickBot="1" x14ac:dyDescent="0.3">
      <c r="A21" s="40"/>
      <c r="B21" s="48" t="s">
        <v>32</v>
      </c>
      <c r="C21" s="32">
        <f>SUM(C16:C20)</f>
        <v>2021</v>
      </c>
      <c r="D21" s="32">
        <f>SUM(D16:D20)</f>
        <v>2005</v>
      </c>
      <c r="E21" s="32">
        <f>C21+D21</f>
        <v>4026</v>
      </c>
      <c r="F21" s="32">
        <f>SUM(F16:F20)</f>
        <v>0</v>
      </c>
      <c r="G21" s="32">
        <f>SUM(G16:G20)</f>
        <v>1</v>
      </c>
      <c r="H21" s="32">
        <f>F21+G21</f>
        <v>1</v>
      </c>
      <c r="I21" s="32">
        <f>SUM(I16:I20)</f>
        <v>0</v>
      </c>
      <c r="J21" s="32">
        <f>SUM(J16:J20)</f>
        <v>1</v>
      </c>
      <c r="K21" s="32">
        <f>I21+J21</f>
        <v>1</v>
      </c>
      <c r="L21" s="33">
        <f>SUM(L16:L20)</f>
        <v>3</v>
      </c>
      <c r="M21" s="33">
        <f>SUM(M16:M20)</f>
        <v>2</v>
      </c>
      <c r="N21" s="32">
        <f>L21+M21</f>
        <v>5</v>
      </c>
      <c r="O21" s="33">
        <f>SUM(O16:O20)</f>
        <v>1</v>
      </c>
      <c r="P21" s="33">
        <f>SUM(P16:P20)</f>
        <v>1</v>
      </c>
      <c r="Q21" s="32">
        <f>O21+P21</f>
        <v>2</v>
      </c>
      <c r="R21" s="32">
        <f>SUM(R16:R20)</f>
        <v>2023</v>
      </c>
      <c r="S21" s="32">
        <f>SUM(S16:S20)</f>
        <v>2006</v>
      </c>
      <c r="T21" s="32">
        <f>R21+S21</f>
        <v>4029</v>
      </c>
      <c r="U21" s="47">
        <f>SUM(U16:U20)</f>
        <v>1016</v>
      </c>
      <c r="V21" s="23"/>
      <c r="W21" s="23"/>
      <c r="X21" s="23"/>
    </row>
    <row r="22" spans="1:24" ht="15.75" thickTop="1" x14ac:dyDescent="0.25"/>
    <row r="24" spans="1:24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4"/>
      <c r="R24" s="24" t="s">
        <v>55</v>
      </c>
      <c r="T24" s="23"/>
    </row>
    <row r="25" spans="1:24" ht="15.75" x14ac:dyDescent="0.25">
      <c r="A25" s="34"/>
      <c r="B25" s="34"/>
      <c r="C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34" t="s">
        <v>50</v>
      </c>
      <c r="R25" s="24" t="s">
        <v>46</v>
      </c>
      <c r="T25" s="23"/>
    </row>
    <row r="26" spans="1:24" ht="15.75" x14ac:dyDescent="0.25">
      <c r="A26" s="24"/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 t="s">
        <v>39</v>
      </c>
      <c r="T26" s="23"/>
    </row>
    <row r="27" spans="1:24" ht="15.75" x14ac:dyDescent="0.25">
      <c r="A27" s="24"/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4"/>
      <c r="R27" s="24"/>
      <c r="T27" s="23"/>
    </row>
    <row r="28" spans="1:24" ht="15.75" x14ac:dyDescent="0.25">
      <c r="A28" s="24"/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4"/>
      <c r="R28" s="24"/>
      <c r="T28" s="23"/>
    </row>
    <row r="29" spans="1:24" ht="15.75" x14ac:dyDescent="0.25">
      <c r="A29" s="25"/>
      <c r="B29" s="25"/>
      <c r="C29" s="25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4"/>
      <c r="P29" s="23"/>
      <c r="Q29" s="24"/>
      <c r="R29" s="24"/>
      <c r="T29" s="23"/>
    </row>
    <row r="30" spans="1:24" ht="15.75" x14ac:dyDescent="0.25">
      <c r="A30" s="25"/>
      <c r="B30" s="25"/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3"/>
      <c r="Q30" s="25"/>
      <c r="R30" s="25" t="s">
        <v>40</v>
      </c>
      <c r="T30" s="23"/>
    </row>
    <row r="31" spans="1:24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3"/>
      <c r="Q31" s="24"/>
      <c r="R31" s="24" t="s">
        <v>45</v>
      </c>
      <c r="T31" s="23"/>
    </row>
    <row r="32" spans="1:24" ht="15.75" x14ac:dyDescent="0.25">
      <c r="A32" s="24"/>
      <c r="B32" s="24"/>
      <c r="C32" s="24"/>
      <c r="D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4"/>
      <c r="R32" s="24" t="s">
        <v>51</v>
      </c>
      <c r="T32" s="23"/>
    </row>
    <row r="33" spans="2:4" ht="15.75" x14ac:dyDescent="0.25">
      <c r="B33" s="24"/>
      <c r="C33" s="24"/>
      <c r="D33" s="24"/>
    </row>
  </sheetData>
  <mergeCells count="20">
    <mergeCell ref="U14:U15"/>
    <mergeCell ref="A9:B9"/>
    <mergeCell ref="C9:D9"/>
    <mergeCell ref="A10:B10"/>
    <mergeCell ref="C10:D10"/>
    <mergeCell ref="A11:B11"/>
    <mergeCell ref="A14:A15"/>
    <mergeCell ref="B14:B15"/>
    <mergeCell ref="C14:E14"/>
    <mergeCell ref="F14:H14"/>
    <mergeCell ref="I14:K14"/>
    <mergeCell ref="L14:N14"/>
    <mergeCell ref="O14:Q14"/>
    <mergeCell ref="R14:T14"/>
    <mergeCell ref="A8:B8"/>
    <mergeCell ref="A1:U1"/>
    <mergeCell ref="A2:U2"/>
    <mergeCell ref="A3:U3"/>
    <mergeCell ref="A4:U4"/>
    <mergeCell ref="B7:V7"/>
  </mergeCells>
  <pageMargins left="0.39370078740157483" right="0.39370078740157483" top="0.59055118110236227" bottom="0.39370078740157483" header="0.31496062992125984" footer="0.31496062992125984"/>
  <pageSetup paperSize="5" scale="75" orientation="landscape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03A1E-EB54-4E80-A081-04404B4D1828}">
  <dimension ref="A1:X33"/>
  <sheetViews>
    <sheetView topLeftCell="A13" zoomScale="78" zoomScaleNormal="78" workbookViewId="0">
      <selection activeCell="F17" sqref="F17"/>
    </sheetView>
  </sheetViews>
  <sheetFormatPr defaultColWidth="9" defaultRowHeight="15" x14ac:dyDescent="0.25"/>
  <cols>
    <col min="1" max="1" width="4.875" style="1" customWidth="1"/>
    <col min="2" max="2" width="23.875" style="1" customWidth="1"/>
    <col min="3" max="5" width="9" style="1"/>
    <col min="6" max="6" width="8.25" style="1" customWidth="1"/>
    <col min="7" max="7" width="8.875" style="1" customWidth="1"/>
    <col min="8" max="8" width="10.625" style="1" customWidth="1"/>
    <col min="9" max="9" width="8.75" style="1" customWidth="1"/>
    <col min="10" max="10" width="9.25" style="1" customWidth="1"/>
    <col min="11" max="11" width="10.875" style="1" customWidth="1"/>
    <col min="12" max="12" width="10.625" style="1" customWidth="1"/>
    <col min="13" max="13" width="9.125" style="1" customWidth="1"/>
    <col min="14" max="14" width="10.75" style="1" customWidth="1"/>
    <col min="15" max="15" width="8.625" style="1" customWidth="1"/>
    <col min="16" max="16" width="9" style="1" customWidth="1"/>
    <col min="17" max="17" width="10.75" style="1" customWidth="1"/>
    <col min="18" max="16384" width="9" style="1"/>
  </cols>
  <sheetData>
    <row r="1" spans="1:24" ht="19.5" x14ac:dyDescent="0.2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ht="19.5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ht="19.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ht="20.25" thickBot="1" x14ac:dyDescent="0.3">
      <c r="A4" s="75" t="s">
        <v>44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4" ht="15.75" thickTop="1" x14ac:dyDescent="0.25"/>
    <row r="7" spans="1:24" ht="19.5" x14ac:dyDescent="0.25">
      <c r="A7" s="21"/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4" ht="19.5" x14ac:dyDescent="0.25">
      <c r="A8" s="67" t="s">
        <v>35</v>
      </c>
      <c r="B8" s="67"/>
      <c r="C8" s="22" t="s">
        <v>52</v>
      </c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4" ht="19.5" x14ac:dyDescent="0.25">
      <c r="A9" s="67" t="s">
        <v>36</v>
      </c>
      <c r="B9" s="67"/>
      <c r="C9" s="68" t="s">
        <v>33</v>
      </c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4" ht="19.5" x14ac:dyDescent="0.25">
      <c r="A10" s="69" t="s">
        <v>37</v>
      </c>
      <c r="B10" s="69"/>
      <c r="C10" s="68" t="s">
        <v>33</v>
      </c>
      <c r="D10" s="6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4" ht="19.5" x14ac:dyDescent="0.25">
      <c r="A11" s="69" t="s">
        <v>38</v>
      </c>
      <c r="B11" s="69"/>
      <c r="C11" s="22" t="s">
        <v>34</v>
      </c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4" ht="19.5" x14ac:dyDescent="0.25">
      <c r="A12" s="50"/>
      <c r="B12" s="50"/>
      <c r="C12" s="22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4" ht="20.25" thickBot="1" x14ac:dyDescent="0.3">
      <c r="A13" s="50"/>
      <c r="B13" s="50"/>
      <c r="C13" s="22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s="42" customFormat="1" ht="26.25" customHeight="1" thickTop="1" x14ac:dyDescent="0.25">
      <c r="A14" s="70" t="s">
        <v>1</v>
      </c>
      <c r="B14" s="72" t="s">
        <v>26</v>
      </c>
      <c r="C14" s="64" t="s">
        <v>3</v>
      </c>
      <c r="D14" s="64"/>
      <c r="E14" s="64"/>
      <c r="F14" s="64" t="s">
        <v>7</v>
      </c>
      <c r="G14" s="64"/>
      <c r="H14" s="64"/>
      <c r="I14" s="64" t="s">
        <v>8</v>
      </c>
      <c r="J14" s="64"/>
      <c r="K14" s="64"/>
      <c r="L14" s="64" t="s">
        <v>9</v>
      </c>
      <c r="M14" s="64"/>
      <c r="N14" s="64"/>
      <c r="O14" s="64" t="s">
        <v>10</v>
      </c>
      <c r="P14" s="64"/>
      <c r="Q14" s="64"/>
      <c r="R14" s="64" t="s">
        <v>11</v>
      </c>
      <c r="S14" s="64"/>
      <c r="T14" s="64"/>
      <c r="U14" s="65" t="s">
        <v>12</v>
      </c>
      <c r="V14" s="41"/>
      <c r="W14" s="41"/>
      <c r="X14" s="41"/>
    </row>
    <row r="15" spans="1:24" s="42" customFormat="1" ht="26.25" customHeight="1" thickBot="1" x14ac:dyDescent="0.3">
      <c r="A15" s="71"/>
      <c r="B15" s="73"/>
      <c r="C15" s="43" t="s">
        <v>4</v>
      </c>
      <c r="D15" s="43" t="s">
        <v>5</v>
      </c>
      <c r="E15" s="43" t="s">
        <v>6</v>
      </c>
      <c r="F15" s="43" t="s">
        <v>4</v>
      </c>
      <c r="G15" s="43" t="s">
        <v>5</v>
      </c>
      <c r="H15" s="43" t="s">
        <v>6</v>
      </c>
      <c r="I15" s="43" t="s">
        <v>4</v>
      </c>
      <c r="J15" s="43" t="s">
        <v>5</v>
      </c>
      <c r="K15" s="43" t="s">
        <v>6</v>
      </c>
      <c r="L15" s="43" t="s">
        <v>4</v>
      </c>
      <c r="M15" s="43" t="s">
        <v>5</v>
      </c>
      <c r="N15" s="43" t="s">
        <v>6</v>
      </c>
      <c r="O15" s="43" t="s">
        <v>4</v>
      </c>
      <c r="P15" s="43" t="s">
        <v>5</v>
      </c>
      <c r="Q15" s="43" t="s">
        <v>6</v>
      </c>
      <c r="R15" s="43" t="s">
        <v>4</v>
      </c>
      <c r="S15" s="43" t="s">
        <v>5</v>
      </c>
      <c r="T15" s="43" t="s">
        <v>6</v>
      </c>
      <c r="U15" s="66"/>
      <c r="V15" s="41"/>
      <c r="W15" s="41"/>
      <c r="X15" s="41"/>
    </row>
    <row r="16" spans="1:24" ht="28.5" customHeight="1" thickTop="1" x14ac:dyDescent="0.25">
      <c r="A16" s="37">
        <v>1</v>
      </c>
      <c r="B16" s="35" t="s">
        <v>27</v>
      </c>
      <c r="C16" s="36">
        <v>601</v>
      </c>
      <c r="D16" s="36">
        <v>569</v>
      </c>
      <c r="E16" s="36">
        <f>C16+D16</f>
        <v>1170</v>
      </c>
      <c r="F16" s="36">
        <v>2</v>
      </c>
      <c r="G16" s="36">
        <v>0</v>
      </c>
      <c r="H16" s="36">
        <f>F16+G16</f>
        <v>2</v>
      </c>
      <c r="I16" s="36">
        <v>0</v>
      </c>
      <c r="J16" s="36">
        <v>0</v>
      </c>
      <c r="K16" s="36">
        <f>I16+J16</f>
        <v>0</v>
      </c>
      <c r="L16" s="36">
        <v>2</v>
      </c>
      <c r="M16" s="36">
        <v>2</v>
      </c>
      <c r="N16" s="36">
        <f>L16+M16</f>
        <v>4</v>
      </c>
      <c r="O16" s="36">
        <v>1</v>
      </c>
      <c r="P16" s="36">
        <v>0</v>
      </c>
      <c r="Q16" s="36">
        <f>O16+P16</f>
        <v>1</v>
      </c>
      <c r="R16" s="36">
        <f>C16-F16+I16+L16-O16</f>
        <v>600</v>
      </c>
      <c r="S16" s="36">
        <f>D16-G16+J16+M16-P16</f>
        <v>571</v>
      </c>
      <c r="T16" s="36">
        <f>R16+S16</f>
        <v>1171</v>
      </c>
      <c r="U16" s="44">
        <v>267</v>
      </c>
      <c r="V16" s="23"/>
      <c r="W16" s="23"/>
      <c r="X16" s="23"/>
    </row>
    <row r="17" spans="1:24" ht="28.5" customHeight="1" x14ac:dyDescent="0.25">
      <c r="A17" s="38">
        <v>2</v>
      </c>
      <c r="B17" s="26" t="s">
        <v>28</v>
      </c>
      <c r="C17" s="28">
        <v>239</v>
      </c>
      <c r="D17" s="28">
        <v>273</v>
      </c>
      <c r="E17" s="36">
        <f t="shared" ref="E17:E20" si="0">C17+D17</f>
        <v>512</v>
      </c>
      <c r="F17" s="28">
        <v>0</v>
      </c>
      <c r="G17" s="28">
        <v>0</v>
      </c>
      <c r="H17" s="36">
        <f t="shared" ref="H17:H20" si="1">F17+G17</f>
        <v>0</v>
      </c>
      <c r="I17" s="28">
        <v>1</v>
      </c>
      <c r="J17" s="28">
        <v>0</v>
      </c>
      <c r="K17" s="36">
        <f>I17+J17</f>
        <v>1</v>
      </c>
      <c r="L17" s="28">
        <v>1</v>
      </c>
      <c r="M17" s="28">
        <v>2</v>
      </c>
      <c r="N17" s="36">
        <f>L17+M17</f>
        <v>3</v>
      </c>
      <c r="O17" s="28">
        <v>3</v>
      </c>
      <c r="P17" s="28">
        <v>3</v>
      </c>
      <c r="Q17" s="36">
        <f t="shared" ref="Q17:Q20" si="2">O17+P17</f>
        <v>6</v>
      </c>
      <c r="R17" s="36">
        <f t="shared" ref="R17:R20" si="3">C17-F17+I17+L17-O17</f>
        <v>238</v>
      </c>
      <c r="S17" s="36">
        <f t="shared" ref="S17:S20" si="4">D17-G17+J17+M17-P17</f>
        <v>272</v>
      </c>
      <c r="T17" s="36">
        <f t="shared" ref="T17:T20" si="5">R17+S17</f>
        <v>510</v>
      </c>
      <c r="U17" s="45">
        <v>128</v>
      </c>
      <c r="V17" s="23"/>
      <c r="W17" s="23"/>
      <c r="X17" s="23"/>
    </row>
    <row r="18" spans="1:24" ht="28.5" customHeight="1" x14ac:dyDescent="0.25">
      <c r="A18" s="38">
        <v>3</v>
      </c>
      <c r="B18" s="26" t="s">
        <v>29</v>
      </c>
      <c r="C18" s="28">
        <v>390</v>
      </c>
      <c r="D18" s="28">
        <v>402</v>
      </c>
      <c r="E18" s="36">
        <f t="shared" si="0"/>
        <v>792</v>
      </c>
      <c r="F18" s="28">
        <v>0</v>
      </c>
      <c r="G18" s="28">
        <v>0</v>
      </c>
      <c r="H18" s="36">
        <f t="shared" si="1"/>
        <v>0</v>
      </c>
      <c r="I18" s="28">
        <v>1</v>
      </c>
      <c r="J18" s="28">
        <v>0</v>
      </c>
      <c r="K18" s="28">
        <f>I18+J18</f>
        <v>1</v>
      </c>
      <c r="L18" s="28">
        <v>0</v>
      </c>
      <c r="M18" s="28">
        <v>0</v>
      </c>
      <c r="N18" s="36">
        <f t="shared" ref="N18:N20" si="6">L18+M18</f>
        <v>0</v>
      </c>
      <c r="O18" s="28">
        <v>2</v>
      </c>
      <c r="P18" s="28">
        <v>3</v>
      </c>
      <c r="Q18" s="36">
        <f t="shared" si="2"/>
        <v>5</v>
      </c>
      <c r="R18" s="36">
        <f t="shared" si="3"/>
        <v>389</v>
      </c>
      <c r="S18" s="36">
        <f t="shared" si="4"/>
        <v>399</v>
      </c>
      <c r="T18" s="36">
        <f t="shared" si="5"/>
        <v>788</v>
      </c>
      <c r="U18" s="45">
        <v>212</v>
      </c>
      <c r="V18" s="23"/>
      <c r="W18" s="23"/>
      <c r="X18" s="23"/>
    </row>
    <row r="19" spans="1:24" ht="28.5" customHeight="1" x14ac:dyDescent="0.25">
      <c r="A19" s="38">
        <v>4</v>
      </c>
      <c r="B19" s="26" t="s">
        <v>30</v>
      </c>
      <c r="C19" s="28">
        <v>368</v>
      </c>
      <c r="D19" s="28">
        <v>359</v>
      </c>
      <c r="E19" s="36">
        <f t="shared" si="0"/>
        <v>727</v>
      </c>
      <c r="F19" s="28">
        <v>1</v>
      </c>
      <c r="G19" s="28">
        <v>0</v>
      </c>
      <c r="H19" s="36">
        <f t="shared" si="1"/>
        <v>1</v>
      </c>
      <c r="I19" s="28">
        <v>0</v>
      </c>
      <c r="J19" s="28">
        <v>0</v>
      </c>
      <c r="K19" s="28">
        <f>I19+J19</f>
        <v>0</v>
      </c>
      <c r="L19" s="29">
        <v>0</v>
      </c>
      <c r="M19" s="29">
        <v>0</v>
      </c>
      <c r="N19" s="36">
        <f t="shared" si="6"/>
        <v>0</v>
      </c>
      <c r="O19" s="29">
        <v>3</v>
      </c>
      <c r="P19" s="29">
        <v>2</v>
      </c>
      <c r="Q19" s="36">
        <f t="shared" si="2"/>
        <v>5</v>
      </c>
      <c r="R19" s="36">
        <f t="shared" si="3"/>
        <v>364</v>
      </c>
      <c r="S19" s="36">
        <f t="shared" si="4"/>
        <v>357</v>
      </c>
      <c r="T19" s="36">
        <f t="shared" si="5"/>
        <v>721</v>
      </c>
      <c r="U19" s="45">
        <v>173</v>
      </c>
      <c r="V19" s="23"/>
      <c r="W19" s="23"/>
      <c r="X19" s="23"/>
    </row>
    <row r="20" spans="1:24" ht="28.5" customHeight="1" thickBot="1" x14ac:dyDescent="0.3">
      <c r="A20" s="39">
        <v>5</v>
      </c>
      <c r="B20" s="27" t="s">
        <v>31</v>
      </c>
      <c r="C20" s="30">
        <v>432</v>
      </c>
      <c r="D20" s="30">
        <v>408</v>
      </c>
      <c r="E20" s="36">
        <f t="shared" si="0"/>
        <v>840</v>
      </c>
      <c r="F20" s="30">
        <v>0</v>
      </c>
      <c r="G20" s="30">
        <v>1</v>
      </c>
      <c r="H20" s="36">
        <f t="shared" si="1"/>
        <v>1</v>
      </c>
      <c r="I20" s="30">
        <v>0</v>
      </c>
      <c r="J20" s="30">
        <v>0</v>
      </c>
      <c r="K20" s="30">
        <f t="shared" ref="K20" si="7">I20+J20</f>
        <v>0</v>
      </c>
      <c r="L20" s="31">
        <v>0</v>
      </c>
      <c r="M20" s="31">
        <v>0</v>
      </c>
      <c r="N20" s="36">
        <f t="shared" si="6"/>
        <v>0</v>
      </c>
      <c r="O20" s="31">
        <v>2</v>
      </c>
      <c r="P20" s="31">
        <v>1</v>
      </c>
      <c r="Q20" s="36">
        <f t="shared" si="2"/>
        <v>3</v>
      </c>
      <c r="R20" s="36">
        <f t="shared" si="3"/>
        <v>430</v>
      </c>
      <c r="S20" s="36">
        <f t="shared" si="4"/>
        <v>406</v>
      </c>
      <c r="T20" s="36">
        <f t="shared" si="5"/>
        <v>836</v>
      </c>
      <c r="U20" s="46">
        <v>235</v>
      </c>
      <c r="V20" s="23"/>
      <c r="W20" s="23"/>
      <c r="X20" s="23"/>
    </row>
    <row r="21" spans="1:24" ht="38.25" customHeight="1" thickTop="1" thickBot="1" x14ac:dyDescent="0.3">
      <c r="A21" s="40"/>
      <c r="B21" s="48" t="s">
        <v>32</v>
      </c>
      <c r="C21" s="32">
        <f>SUM(C16:C20)</f>
        <v>2030</v>
      </c>
      <c r="D21" s="32">
        <f>SUM(D16:D20)</f>
        <v>2011</v>
      </c>
      <c r="E21" s="32">
        <f>C21+D21</f>
        <v>4041</v>
      </c>
      <c r="F21" s="32">
        <f>SUM(F16:F20)</f>
        <v>3</v>
      </c>
      <c r="G21" s="32">
        <f>SUM(G16:G20)</f>
        <v>1</v>
      </c>
      <c r="H21" s="32">
        <f>F21+G21</f>
        <v>4</v>
      </c>
      <c r="I21" s="32">
        <f>SUM(I16:I20)</f>
        <v>2</v>
      </c>
      <c r="J21" s="32">
        <f>SUM(J16:J20)</f>
        <v>0</v>
      </c>
      <c r="K21" s="32">
        <f>I21+J21</f>
        <v>2</v>
      </c>
      <c r="L21" s="33">
        <f>SUM(L16:L20)</f>
        <v>3</v>
      </c>
      <c r="M21" s="33">
        <f>SUM(M16:M20)</f>
        <v>4</v>
      </c>
      <c r="N21" s="32">
        <f>L21+M21</f>
        <v>7</v>
      </c>
      <c r="O21" s="33">
        <f>SUM(O16:O20)</f>
        <v>11</v>
      </c>
      <c r="P21" s="33">
        <f>SUM(P16:P20)</f>
        <v>9</v>
      </c>
      <c r="Q21" s="32">
        <f>O21+P21</f>
        <v>20</v>
      </c>
      <c r="R21" s="32">
        <f>SUM(R16:R20)</f>
        <v>2021</v>
      </c>
      <c r="S21" s="32">
        <f>SUM(S16:S20)</f>
        <v>2005</v>
      </c>
      <c r="T21" s="32">
        <f>R21+S21</f>
        <v>4026</v>
      </c>
      <c r="U21" s="47">
        <f>SUM(U16:U20)</f>
        <v>1015</v>
      </c>
      <c r="V21" s="23"/>
      <c r="W21" s="23"/>
      <c r="X21" s="23"/>
    </row>
    <row r="22" spans="1:24" ht="15.75" thickTop="1" x14ac:dyDescent="0.25"/>
    <row r="24" spans="1:24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4"/>
      <c r="R24" s="24" t="s">
        <v>53</v>
      </c>
      <c r="T24" s="23"/>
    </row>
    <row r="25" spans="1:24" ht="15.75" x14ac:dyDescent="0.25">
      <c r="A25" s="34"/>
      <c r="B25" s="34"/>
      <c r="C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34" t="s">
        <v>50</v>
      </c>
      <c r="R25" s="24" t="s">
        <v>46</v>
      </c>
      <c r="T25" s="23"/>
    </row>
    <row r="26" spans="1:24" ht="15.75" x14ac:dyDescent="0.25">
      <c r="A26" s="24"/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 t="s">
        <v>39</v>
      </c>
      <c r="T26" s="23"/>
    </row>
    <row r="27" spans="1:24" ht="15.75" x14ac:dyDescent="0.25">
      <c r="A27" s="24"/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4"/>
      <c r="R27" s="24"/>
      <c r="T27" s="23"/>
    </row>
    <row r="28" spans="1:24" ht="15.75" x14ac:dyDescent="0.25">
      <c r="A28" s="24"/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4"/>
      <c r="R28" s="24"/>
      <c r="T28" s="23"/>
    </row>
    <row r="29" spans="1:24" ht="15.75" x14ac:dyDescent="0.25">
      <c r="A29" s="25"/>
      <c r="B29" s="25"/>
      <c r="C29" s="25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4"/>
      <c r="P29" s="23"/>
      <c r="Q29" s="24"/>
      <c r="R29" s="24"/>
      <c r="T29" s="23"/>
    </row>
    <row r="30" spans="1:24" ht="15.75" x14ac:dyDescent="0.25">
      <c r="A30" s="25"/>
      <c r="B30" s="25"/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3"/>
      <c r="Q30" s="25"/>
      <c r="R30" s="25" t="s">
        <v>40</v>
      </c>
      <c r="T30" s="23"/>
    </row>
    <row r="31" spans="1:24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3"/>
      <c r="Q31" s="24"/>
      <c r="R31" s="24" t="s">
        <v>45</v>
      </c>
      <c r="T31" s="23"/>
    </row>
    <row r="32" spans="1:24" ht="15.75" x14ac:dyDescent="0.25">
      <c r="A32" s="24"/>
      <c r="B32" s="24"/>
      <c r="C32" s="24"/>
      <c r="D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4"/>
      <c r="R32" s="24" t="s">
        <v>51</v>
      </c>
      <c r="T32" s="23"/>
    </row>
    <row r="33" spans="2:4" ht="15.75" x14ac:dyDescent="0.25">
      <c r="B33" s="24"/>
      <c r="C33" s="24"/>
      <c r="D33" s="24"/>
    </row>
  </sheetData>
  <mergeCells count="20">
    <mergeCell ref="A8:B8"/>
    <mergeCell ref="A1:U1"/>
    <mergeCell ref="A2:U2"/>
    <mergeCell ref="A3:U3"/>
    <mergeCell ref="A4:U4"/>
    <mergeCell ref="B7:V7"/>
    <mergeCell ref="U14:U15"/>
    <mergeCell ref="A9:B9"/>
    <mergeCell ref="C9:D9"/>
    <mergeCell ref="A10:B10"/>
    <mergeCell ref="C10:D10"/>
    <mergeCell ref="A11:B11"/>
    <mergeCell ref="A14:A15"/>
    <mergeCell ref="B14:B15"/>
    <mergeCell ref="C14:E14"/>
    <mergeCell ref="F14:H14"/>
    <mergeCell ref="I14:K14"/>
    <mergeCell ref="L14:N14"/>
    <mergeCell ref="O14:Q14"/>
    <mergeCell ref="R14:T14"/>
  </mergeCells>
  <pageMargins left="0.39370078740157483" right="0.39370078740157483" top="0.59055118110236227" bottom="0.39370078740157483" header="0.31496062992125984" footer="0.31496062992125984"/>
  <pageSetup paperSize="5" scale="75" orientation="landscape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309C-EA67-4861-8978-E2FBF5215154}">
  <dimension ref="A1:X33"/>
  <sheetViews>
    <sheetView topLeftCell="A13" zoomScale="78" zoomScaleNormal="78" workbookViewId="0">
      <selection activeCell="P25" sqref="P25"/>
    </sheetView>
  </sheetViews>
  <sheetFormatPr defaultColWidth="9" defaultRowHeight="15" x14ac:dyDescent="0.25"/>
  <cols>
    <col min="1" max="1" width="4.875" style="1" customWidth="1"/>
    <col min="2" max="2" width="23.875" style="1" customWidth="1"/>
    <col min="3" max="5" width="9" style="1"/>
    <col min="6" max="6" width="8.25" style="1" customWidth="1"/>
    <col min="7" max="7" width="8.875" style="1" customWidth="1"/>
    <col min="8" max="8" width="10.625" style="1" customWidth="1"/>
    <col min="9" max="9" width="8.75" style="1" customWidth="1"/>
    <col min="10" max="10" width="9.25" style="1" customWidth="1"/>
    <col min="11" max="11" width="10.875" style="1" customWidth="1"/>
    <col min="12" max="12" width="10.625" style="1" customWidth="1"/>
    <col min="13" max="13" width="9.125" style="1" customWidth="1"/>
    <col min="14" max="14" width="10.75" style="1" customWidth="1"/>
    <col min="15" max="15" width="8.625" style="1" customWidth="1"/>
    <col min="16" max="16" width="9" style="1" customWidth="1"/>
    <col min="17" max="17" width="10.75" style="1" customWidth="1"/>
    <col min="18" max="16384" width="9" style="1"/>
  </cols>
  <sheetData>
    <row r="1" spans="1:24" ht="19.5" x14ac:dyDescent="0.2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4" ht="19.5" x14ac:dyDescent="0.25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4" ht="19.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4" ht="20.25" thickBot="1" x14ac:dyDescent="0.3">
      <c r="A4" s="75" t="s">
        <v>44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4" ht="15.75" thickTop="1" x14ac:dyDescent="0.25"/>
    <row r="7" spans="1:24" ht="19.5" x14ac:dyDescent="0.25">
      <c r="A7" s="21"/>
      <c r="B7" s="74" t="s">
        <v>48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4" ht="19.5" x14ac:dyDescent="0.25">
      <c r="A8" s="67" t="s">
        <v>35</v>
      </c>
      <c r="B8" s="67"/>
      <c r="C8" s="22" t="s">
        <v>47</v>
      </c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4" ht="19.5" x14ac:dyDescent="0.25">
      <c r="A9" s="67" t="s">
        <v>36</v>
      </c>
      <c r="B9" s="67"/>
      <c r="C9" s="68" t="s">
        <v>33</v>
      </c>
      <c r="D9" s="68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4" ht="19.5" x14ac:dyDescent="0.25">
      <c r="A10" s="69" t="s">
        <v>37</v>
      </c>
      <c r="B10" s="69"/>
      <c r="C10" s="68" t="s">
        <v>33</v>
      </c>
      <c r="D10" s="68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4" ht="19.5" x14ac:dyDescent="0.25">
      <c r="A11" s="69" t="s">
        <v>38</v>
      </c>
      <c r="B11" s="69"/>
      <c r="C11" s="22" t="s">
        <v>34</v>
      </c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4" ht="19.5" x14ac:dyDescent="0.25">
      <c r="A12" s="49"/>
      <c r="B12" s="49"/>
      <c r="C12" s="22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4" ht="20.25" thickBot="1" x14ac:dyDescent="0.3">
      <c r="A13" s="49"/>
      <c r="B13" s="49"/>
      <c r="C13" s="22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s="42" customFormat="1" ht="26.25" customHeight="1" thickTop="1" x14ac:dyDescent="0.25">
      <c r="A14" s="70" t="s">
        <v>1</v>
      </c>
      <c r="B14" s="72" t="s">
        <v>26</v>
      </c>
      <c r="C14" s="64" t="s">
        <v>3</v>
      </c>
      <c r="D14" s="64"/>
      <c r="E14" s="64"/>
      <c r="F14" s="64" t="s">
        <v>7</v>
      </c>
      <c r="G14" s="64"/>
      <c r="H14" s="64"/>
      <c r="I14" s="64" t="s">
        <v>8</v>
      </c>
      <c r="J14" s="64"/>
      <c r="K14" s="64"/>
      <c r="L14" s="64" t="s">
        <v>9</v>
      </c>
      <c r="M14" s="64"/>
      <c r="N14" s="64"/>
      <c r="O14" s="64" t="s">
        <v>10</v>
      </c>
      <c r="P14" s="64"/>
      <c r="Q14" s="64"/>
      <c r="R14" s="64" t="s">
        <v>11</v>
      </c>
      <c r="S14" s="64"/>
      <c r="T14" s="64"/>
      <c r="U14" s="65" t="s">
        <v>12</v>
      </c>
      <c r="V14" s="41"/>
      <c r="W14" s="41"/>
      <c r="X14" s="41"/>
    </row>
    <row r="15" spans="1:24" s="42" customFormat="1" ht="26.25" customHeight="1" thickBot="1" x14ac:dyDescent="0.3">
      <c r="A15" s="71"/>
      <c r="B15" s="73"/>
      <c r="C15" s="43" t="s">
        <v>4</v>
      </c>
      <c r="D15" s="43" t="s">
        <v>5</v>
      </c>
      <c r="E15" s="43" t="s">
        <v>6</v>
      </c>
      <c r="F15" s="43" t="s">
        <v>4</v>
      </c>
      <c r="G15" s="43" t="s">
        <v>5</v>
      </c>
      <c r="H15" s="43" t="s">
        <v>6</v>
      </c>
      <c r="I15" s="43" t="s">
        <v>4</v>
      </c>
      <c r="J15" s="43" t="s">
        <v>5</v>
      </c>
      <c r="K15" s="43" t="s">
        <v>6</v>
      </c>
      <c r="L15" s="43" t="s">
        <v>4</v>
      </c>
      <c r="M15" s="43" t="s">
        <v>5</v>
      </c>
      <c r="N15" s="43" t="s">
        <v>6</v>
      </c>
      <c r="O15" s="43" t="s">
        <v>4</v>
      </c>
      <c r="P15" s="43" t="s">
        <v>5</v>
      </c>
      <c r="Q15" s="43" t="s">
        <v>6</v>
      </c>
      <c r="R15" s="43" t="s">
        <v>4</v>
      </c>
      <c r="S15" s="43" t="s">
        <v>5</v>
      </c>
      <c r="T15" s="43" t="s">
        <v>6</v>
      </c>
      <c r="U15" s="66"/>
      <c r="V15" s="41"/>
      <c r="W15" s="41"/>
      <c r="X15" s="41"/>
    </row>
    <row r="16" spans="1:24" ht="28.5" customHeight="1" thickTop="1" x14ac:dyDescent="0.25">
      <c r="A16" s="37">
        <v>1</v>
      </c>
      <c r="B16" s="35" t="s">
        <v>27</v>
      </c>
      <c r="C16" s="36">
        <v>601</v>
      </c>
      <c r="D16" s="36">
        <v>570</v>
      </c>
      <c r="E16" s="36">
        <f>C16+D16</f>
        <v>1171</v>
      </c>
      <c r="F16" s="36">
        <v>1</v>
      </c>
      <c r="G16" s="36">
        <v>1</v>
      </c>
      <c r="H16" s="36">
        <v>1</v>
      </c>
      <c r="I16" s="36">
        <v>1</v>
      </c>
      <c r="J16" s="36">
        <v>0</v>
      </c>
      <c r="K16" s="36">
        <f>I16+J16</f>
        <v>1</v>
      </c>
      <c r="L16" s="36">
        <v>2</v>
      </c>
      <c r="M16" s="36">
        <v>1</v>
      </c>
      <c r="N16" s="36">
        <f>L16+M16</f>
        <v>3</v>
      </c>
      <c r="O16" s="36">
        <v>2</v>
      </c>
      <c r="P16" s="36">
        <v>1</v>
      </c>
      <c r="Q16" s="36">
        <f>O16+P16</f>
        <v>3</v>
      </c>
      <c r="R16" s="36">
        <f>C16-F16+I16+L16-O16</f>
        <v>601</v>
      </c>
      <c r="S16" s="36">
        <f>D16-G16+J16+M16-P16</f>
        <v>569</v>
      </c>
      <c r="T16" s="36">
        <f>R16+S16</f>
        <v>1170</v>
      </c>
      <c r="U16" s="44">
        <v>266</v>
      </c>
      <c r="V16" s="23"/>
      <c r="W16" s="23"/>
      <c r="X16" s="23"/>
    </row>
    <row r="17" spans="1:24" ht="28.5" customHeight="1" x14ac:dyDescent="0.25">
      <c r="A17" s="38">
        <v>2</v>
      </c>
      <c r="B17" s="26" t="s">
        <v>28</v>
      </c>
      <c r="C17" s="28">
        <v>235</v>
      </c>
      <c r="D17" s="28">
        <v>273</v>
      </c>
      <c r="E17" s="36">
        <f t="shared" ref="E17:E20" si="0">C17+D17</f>
        <v>508</v>
      </c>
      <c r="F17" s="28">
        <v>0</v>
      </c>
      <c r="G17" s="28">
        <v>0</v>
      </c>
      <c r="H17" s="28">
        <f t="shared" ref="H17:H20" si="1">F17+G17</f>
        <v>0</v>
      </c>
      <c r="I17" s="28">
        <v>1</v>
      </c>
      <c r="J17" s="28">
        <v>1</v>
      </c>
      <c r="K17" s="36">
        <f>I17+J17</f>
        <v>2</v>
      </c>
      <c r="L17" s="28">
        <v>3</v>
      </c>
      <c r="M17" s="28">
        <v>0</v>
      </c>
      <c r="N17" s="36">
        <f>L17+M17</f>
        <v>3</v>
      </c>
      <c r="O17" s="28">
        <v>0</v>
      </c>
      <c r="P17" s="28">
        <v>1</v>
      </c>
      <c r="Q17" s="36">
        <f>O17+P17</f>
        <v>1</v>
      </c>
      <c r="R17" s="28">
        <f t="shared" ref="R17:S20" si="2">C17-F17+I17+L17-O17</f>
        <v>239</v>
      </c>
      <c r="S17" s="28">
        <f t="shared" si="2"/>
        <v>273</v>
      </c>
      <c r="T17" s="28">
        <f t="shared" ref="T17:T20" si="3">R17+S17</f>
        <v>512</v>
      </c>
      <c r="U17" s="45">
        <v>129</v>
      </c>
      <c r="V17" s="23"/>
      <c r="W17" s="23"/>
      <c r="X17" s="23"/>
    </row>
    <row r="18" spans="1:24" ht="28.5" customHeight="1" x14ac:dyDescent="0.25">
      <c r="A18" s="38">
        <v>3</v>
      </c>
      <c r="B18" s="26" t="s">
        <v>29</v>
      </c>
      <c r="C18" s="28">
        <v>390</v>
      </c>
      <c r="D18" s="28">
        <v>400</v>
      </c>
      <c r="E18" s="36">
        <f t="shared" si="0"/>
        <v>790</v>
      </c>
      <c r="F18" s="28">
        <v>0</v>
      </c>
      <c r="G18" s="28">
        <v>0</v>
      </c>
      <c r="H18" s="28">
        <f t="shared" si="1"/>
        <v>0</v>
      </c>
      <c r="I18" s="28">
        <v>0</v>
      </c>
      <c r="J18" s="28">
        <v>1</v>
      </c>
      <c r="K18" s="28">
        <f>I18+J18</f>
        <v>1</v>
      </c>
      <c r="L18" s="28">
        <v>0</v>
      </c>
      <c r="M18" s="28">
        <v>1</v>
      </c>
      <c r="N18" s="36">
        <f t="shared" ref="N18:N20" si="4">L18+M18</f>
        <v>1</v>
      </c>
      <c r="O18" s="28">
        <v>0</v>
      </c>
      <c r="P18" s="28">
        <v>0</v>
      </c>
      <c r="Q18" s="28">
        <f t="shared" ref="Q18:Q20" si="5">O18+P18</f>
        <v>0</v>
      </c>
      <c r="R18" s="28">
        <f t="shared" si="2"/>
        <v>390</v>
      </c>
      <c r="S18" s="28">
        <f t="shared" si="2"/>
        <v>402</v>
      </c>
      <c r="T18" s="28">
        <f t="shared" si="3"/>
        <v>792</v>
      </c>
      <c r="U18" s="45">
        <v>214</v>
      </c>
      <c r="V18" s="23"/>
      <c r="W18" s="23"/>
      <c r="X18" s="23"/>
    </row>
    <row r="19" spans="1:24" ht="28.5" customHeight="1" x14ac:dyDescent="0.25">
      <c r="A19" s="38">
        <v>4</v>
      </c>
      <c r="B19" s="26" t="s">
        <v>30</v>
      </c>
      <c r="C19" s="28">
        <v>371</v>
      </c>
      <c r="D19" s="28">
        <v>360</v>
      </c>
      <c r="E19" s="36">
        <f t="shared" si="0"/>
        <v>731</v>
      </c>
      <c r="F19" s="28">
        <v>0</v>
      </c>
      <c r="G19" s="28">
        <v>0</v>
      </c>
      <c r="H19" s="28">
        <f t="shared" si="1"/>
        <v>0</v>
      </c>
      <c r="I19" s="28">
        <v>0</v>
      </c>
      <c r="J19" s="28">
        <v>1</v>
      </c>
      <c r="K19" s="28">
        <f>I19+J19</f>
        <v>1</v>
      </c>
      <c r="L19" s="29">
        <v>0</v>
      </c>
      <c r="M19" s="29">
        <v>0</v>
      </c>
      <c r="N19" s="36">
        <f t="shared" si="4"/>
        <v>0</v>
      </c>
      <c r="O19" s="29">
        <v>3</v>
      </c>
      <c r="P19" s="29">
        <v>2</v>
      </c>
      <c r="Q19" s="28">
        <v>1</v>
      </c>
      <c r="R19" s="28">
        <f t="shared" si="2"/>
        <v>368</v>
      </c>
      <c r="S19" s="28">
        <f t="shared" si="2"/>
        <v>359</v>
      </c>
      <c r="T19" s="28">
        <f t="shared" si="3"/>
        <v>727</v>
      </c>
      <c r="U19" s="45">
        <v>175</v>
      </c>
      <c r="V19" s="23"/>
      <c r="W19" s="23"/>
      <c r="X19" s="23"/>
    </row>
    <row r="20" spans="1:24" ht="28.5" customHeight="1" thickBot="1" x14ac:dyDescent="0.3">
      <c r="A20" s="39">
        <v>5</v>
      </c>
      <c r="B20" s="27" t="s">
        <v>31</v>
      </c>
      <c r="C20" s="30">
        <v>433</v>
      </c>
      <c r="D20" s="30">
        <v>407</v>
      </c>
      <c r="E20" s="36">
        <f t="shared" si="0"/>
        <v>840</v>
      </c>
      <c r="F20" s="30">
        <v>1</v>
      </c>
      <c r="G20" s="30">
        <v>0</v>
      </c>
      <c r="H20" s="30">
        <f t="shared" si="1"/>
        <v>1</v>
      </c>
      <c r="I20" s="30">
        <v>0</v>
      </c>
      <c r="J20" s="30">
        <v>0</v>
      </c>
      <c r="K20" s="30">
        <f t="shared" ref="K20" si="6">I20+J20</f>
        <v>0</v>
      </c>
      <c r="L20" s="31">
        <v>0</v>
      </c>
      <c r="M20" s="31">
        <v>1</v>
      </c>
      <c r="N20" s="36">
        <f t="shared" si="4"/>
        <v>1</v>
      </c>
      <c r="O20" s="31">
        <v>0</v>
      </c>
      <c r="P20" s="31">
        <v>0</v>
      </c>
      <c r="Q20" s="30">
        <f t="shared" si="5"/>
        <v>0</v>
      </c>
      <c r="R20" s="30">
        <f t="shared" si="2"/>
        <v>432</v>
      </c>
      <c r="S20" s="30">
        <f t="shared" si="2"/>
        <v>408</v>
      </c>
      <c r="T20" s="30">
        <f t="shared" si="3"/>
        <v>840</v>
      </c>
      <c r="U20" s="46">
        <v>236</v>
      </c>
      <c r="V20" s="23"/>
      <c r="W20" s="23"/>
      <c r="X20" s="23"/>
    </row>
    <row r="21" spans="1:24" ht="38.25" customHeight="1" thickTop="1" thickBot="1" x14ac:dyDescent="0.3">
      <c r="A21" s="40"/>
      <c r="B21" s="48" t="s">
        <v>32</v>
      </c>
      <c r="C21" s="32">
        <f>SUM(C16:C20)</f>
        <v>2030</v>
      </c>
      <c r="D21" s="32">
        <f>SUM(D16:D20)</f>
        <v>2010</v>
      </c>
      <c r="E21" s="32">
        <f>C21+D21</f>
        <v>4040</v>
      </c>
      <c r="F21" s="32">
        <f>SUM(F16:F20)</f>
        <v>2</v>
      </c>
      <c r="G21" s="32">
        <f>SUM(G16:G20)</f>
        <v>1</v>
      </c>
      <c r="H21" s="32">
        <f>F21+G21</f>
        <v>3</v>
      </c>
      <c r="I21" s="32">
        <f>SUM(I16:I20)</f>
        <v>2</v>
      </c>
      <c r="J21" s="32">
        <f>SUM(J16:J20)</f>
        <v>3</v>
      </c>
      <c r="K21" s="32">
        <f>I21+J21</f>
        <v>5</v>
      </c>
      <c r="L21" s="33">
        <f>SUM(L16:L20)</f>
        <v>5</v>
      </c>
      <c r="M21" s="33">
        <f>SUM(M16:M20)</f>
        <v>3</v>
      </c>
      <c r="N21" s="32">
        <f>L21+M21</f>
        <v>8</v>
      </c>
      <c r="O21" s="33">
        <f>SUM(O16:O20)</f>
        <v>5</v>
      </c>
      <c r="P21" s="33">
        <f>SUM(P16:P20)</f>
        <v>4</v>
      </c>
      <c r="Q21" s="32">
        <f>O21+P21</f>
        <v>9</v>
      </c>
      <c r="R21" s="32">
        <f>SUM(R16:R20)</f>
        <v>2030</v>
      </c>
      <c r="S21" s="32">
        <f>SUM(S16:S20)</f>
        <v>2011</v>
      </c>
      <c r="T21" s="32">
        <f>R21+S21</f>
        <v>4041</v>
      </c>
      <c r="U21" s="47">
        <f>SUM(U16:U20)</f>
        <v>1020</v>
      </c>
      <c r="V21" s="23"/>
      <c r="W21" s="23"/>
      <c r="X21" s="23"/>
    </row>
    <row r="22" spans="1:24" ht="15.75" thickTop="1" x14ac:dyDescent="0.25"/>
    <row r="24" spans="1:24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4"/>
      <c r="R24" s="24" t="s">
        <v>49</v>
      </c>
      <c r="T24" s="23"/>
    </row>
    <row r="25" spans="1:24" ht="15.75" x14ac:dyDescent="0.25">
      <c r="A25" s="34"/>
      <c r="B25" s="34"/>
      <c r="C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34" t="s">
        <v>50</v>
      </c>
      <c r="R25" s="24" t="s">
        <v>46</v>
      </c>
      <c r="T25" s="23"/>
    </row>
    <row r="26" spans="1:24" ht="15.75" x14ac:dyDescent="0.25">
      <c r="A26" s="24"/>
      <c r="B26" s="24"/>
      <c r="C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 t="s">
        <v>39</v>
      </c>
      <c r="T26" s="23"/>
    </row>
    <row r="27" spans="1:24" ht="15.75" x14ac:dyDescent="0.25">
      <c r="A27" s="24"/>
      <c r="B27" s="24"/>
      <c r="C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3"/>
      <c r="Q27" s="24"/>
      <c r="R27" s="24"/>
      <c r="T27" s="23"/>
    </row>
    <row r="28" spans="1:24" ht="15.75" x14ac:dyDescent="0.25">
      <c r="A28" s="24"/>
      <c r="B28" s="24"/>
      <c r="C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4"/>
      <c r="R28" s="24"/>
      <c r="T28" s="23"/>
    </row>
    <row r="29" spans="1:24" ht="15.75" x14ac:dyDescent="0.25">
      <c r="A29" s="25"/>
      <c r="B29" s="25"/>
      <c r="C29" s="25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4"/>
      <c r="P29" s="23"/>
      <c r="Q29" s="24"/>
      <c r="R29" s="24"/>
      <c r="T29" s="23"/>
    </row>
    <row r="30" spans="1:24" ht="15.75" x14ac:dyDescent="0.25">
      <c r="A30" s="25"/>
      <c r="B30" s="25"/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3"/>
      <c r="Q30" s="25"/>
      <c r="R30" s="25" t="s">
        <v>40</v>
      </c>
      <c r="T30" s="23"/>
    </row>
    <row r="31" spans="1:24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3"/>
      <c r="Q31" s="24"/>
      <c r="R31" s="24" t="s">
        <v>45</v>
      </c>
      <c r="T31" s="23"/>
    </row>
    <row r="32" spans="1:24" ht="15.75" x14ac:dyDescent="0.25">
      <c r="A32" s="24"/>
      <c r="B32" s="24"/>
      <c r="C32" s="24"/>
      <c r="D32" s="24"/>
      <c r="G32" s="24"/>
      <c r="H32" s="24"/>
      <c r="I32" s="24"/>
      <c r="J32" s="24"/>
      <c r="K32" s="24"/>
      <c r="L32" s="24"/>
      <c r="M32" s="24"/>
      <c r="N32" s="24"/>
      <c r="O32" s="24"/>
      <c r="P32" s="23"/>
      <c r="Q32" s="24"/>
      <c r="R32" s="24" t="s">
        <v>51</v>
      </c>
      <c r="T32" s="23"/>
    </row>
    <row r="33" spans="2:4" ht="15.75" x14ac:dyDescent="0.25">
      <c r="B33" s="24"/>
      <c r="C33" s="24"/>
      <c r="D33" s="24"/>
    </row>
  </sheetData>
  <mergeCells count="20">
    <mergeCell ref="U14:U15"/>
    <mergeCell ref="A9:B9"/>
    <mergeCell ref="C9:D9"/>
    <mergeCell ref="A10:B10"/>
    <mergeCell ref="C10:D10"/>
    <mergeCell ref="A11:B11"/>
    <mergeCell ref="A14:A15"/>
    <mergeCell ref="B14:B15"/>
    <mergeCell ref="C14:E14"/>
    <mergeCell ref="F14:H14"/>
    <mergeCell ref="I14:K14"/>
    <mergeCell ref="L14:N14"/>
    <mergeCell ref="O14:Q14"/>
    <mergeCell ref="R14:T14"/>
    <mergeCell ref="A8:B8"/>
    <mergeCell ref="A1:U1"/>
    <mergeCell ref="A2:U2"/>
    <mergeCell ref="A3:U3"/>
    <mergeCell ref="A4:U4"/>
    <mergeCell ref="B7:V7"/>
  </mergeCells>
  <pageMargins left="0.39370078740157483" right="0.39370078740157483" top="0.59055118110236227" bottom="0.39370078740157483" header="0.31496062992125984" footer="0.31496062992125984"/>
  <pageSetup paperSize="5" scale="75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KESELURUHAN</vt:lpstr>
      <vt:lpstr>AGUSTUS 2021</vt:lpstr>
      <vt:lpstr>JULI 2021</vt:lpstr>
      <vt:lpstr>JUNI 2021</vt:lpstr>
      <vt:lpstr>mei 2021</vt:lpstr>
      <vt:lpstr>APRIL 2021</vt:lpstr>
      <vt:lpstr>MAR 2021</vt:lpstr>
      <vt:lpstr>FEB 2021</vt:lpstr>
      <vt:lpstr>JAN 2021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 Fitriani</dc:creator>
  <cp:lastModifiedBy>Sinar</cp:lastModifiedBy>
  <cp:revision/>
  <cp:lastPrinted>2021-08-18T03:39:18Z</cp:lastPrinted>
  <dcterms:created xsi:type="dcterms:W3CDTF">2015-03-27T03:02:00Z</dcterms:created>
  <dcterms:modified xsi:type="dcterms:W3CDTF">2021-09-10T01:08:46Z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